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A97FA129-E0C6-47D7-AC31-E41A5F0D5B91}" xr6:coauthVersionLast="44" xr6:coauthVersionMax="44" xr10:uidLastSave="{00000000-0000-0000-0000-000000000000}"/>
  <bookViews>
    <workbookView xWindow="30885" yWindow="1890" windowWidth="18705" windowHeight="12375" tabRatio="823" activeTab="5"/>
  </bookViews>
  <sheets>
    <sheet name="Sport" sheetId="24" r:id="rId1"/>
    <sheet name="Free" sheetId="13" r:id="rId2"/>
    <sheet name="Rapid" sheetId="7" r:id="rId3"/>
    <sheet name="3x20" sheetId="23" r:id="rId4"/>
    <sheet name="MPrn" sheetId="25" r:id="rId5"/>
    <sheet name="3x40" sheetId="19" r:id="rId6"/>
  </sheets>
  <externalReferences>
    <externalReference r:id="rId7"/>
    <externalReference r:id="rId8"/>
  </externalReferences>
  <definedNames>
    <definedName name="_xlnm._FilterDatabase" localSheetId="5" hidden="1">'3x40'!$A$11:$BV$40</definedName>
    <definedName name="_xlnm.Print_Area" localSheetId="4">MPrn!$A$1:$AI$60</definedName>
    <definedName name="_xlnm.Print_Titles" localSheetId="3">'3x20'!$13:$13</definedName>
    <definedName name="_xlnm.Print_Titles" localSheetId="5">'3x40'!$11:$11</definedName>
    <definedName name="_xlnm.Print_Titles" localSheetId="1">Free!$12:$12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4" i="24" l="1"/>
  <c r="AA24" i="24"/>
  <c r="AE23" i="24"/>
  <c r="AA23" i="24"/>
  <c r="AE22" i="24"/>
  <c r="AA22" i="24"/>
  <c r="AE21" i="24"/>
  <c r="AF21" i="24" s="1"/>
  <c r="AG21" i="24" s="1"/>
  <c r="AK21" i="24" s="1"/>
  <c r="AA21" i="24"/>
  <c r="AE20" i="24"/>
  <c r="AA20" i="24"/>
  <c r="AE19" i="24"/>
  <c r="AF19" i="24" s="1"/>
  <c r="AA19" i="24"/>
  <c r="AE18" i="24"/>
  <c r="AA18" i="24"/>
  <c r="AE17" i="24"/>
  <c r="AA17" i="24"/>
  <c r="AE16" i="24"/>
  <c r="AA16" i="24"/>
  <c r="AE15" i="24"/>
  <c r="AF15" i="24" s="1"/>
  <c r="AA15" i="24"/>
  <c r="AE14" i="24"/>
  <c r="AA14" i="24"/>
  <c r="AE13" i="24"/>
  <c r="AA13" i="24"/>
  <c r="AE16" i="25"/>
  <c r="AE14" i="25"/>
  <c r="AE15" i="25"/>
  <c r="AE18" i="25"/>
  <c r="AE17" i="25"/>
  <c r="AE27" i="25"/>
  <c r="AE21" i="25"/>
  <c r="AE25" i="25"/>
  <c r="AE28" i="25"/>
  <c r="AE40" i="25"/>
  <c r="AE32" i="25"/>
  <c r="AE20" i="25"/>
  <c r="AE41" i="25"/>
  <c r="AE23" i="25"/>
  <c r="AE24" i="25"/>
  <c r="AE30" i="25"/>
  <c r="AE29" i="25"/>
  <c r="AE31" i="25"/>
  <c r="AE35" i="25"/>
  <c r="AE42" i="25"/>
  <c r="AE34" i="25"/>
  <c r="AE22" i="25"/>
  <c r="AE33" i="25"/>
  <c r="AE37" i="25"/>
  <c r="AE43" i="25"/>
  <c r="AE38" i="25"/>
  <c r="AE19" i="25"/>
  <c r="AE50" i="25"/>
  <c r="AE36" i="25"/>
  <c r="AE45" i="25"/>
  <c r="AE47" i="25"/>
  <c r="AE26" i="25"/>
  <c r="AE44" i="25"/>
  <c r="AE48" i="25"/>
  <c r="AE52" i="25"/>
  <c r="AE55" i="25"/>
  <c r="AE49" i="25"/>
  <c r="AE39" i="25"/>
  <c r="AE53" i="25"/>
  <c r="AE46" i="25"/>
  <c r="AE51" i="25"/>
  <c r="AE54" i="25"/>
  <c r="AE57" i="25"/>
  <c r="AE56" i="25"/>
  <c r="AE58" i="25"/>
  <c r="AE59" i="25"/>
  <c r="AE60" i="25"/>
  <c r="V14" i="24"/>
  <c r="W14" i="24"/>
  <c r="V15" i="24"/>
  <c r="V16" i="24"/>
  <c r="V17" i="24"/>
  <c r="V18" i="24"/>
  <c r="V19" i="24"/>
  <c r="V20" i="24"/>
  <c r="V21" i="24"/>
  <c r="V22" i="24"/>
  <c r="W22" i="24" s="1"/>
  <c r="V23" i="24"/>
  <c r="V24" i="24"/>
  <c r="W24" i="24"/>
  <c r="R14" i="24"/>
  <c r="R15" i="24"/>
  <c r="R16" i="24"/>
  <c r="W16" i="24" s="1"/>
  <c r="AG16" i="24" s="1"/>
  <c r="AK16" i="24" s="1"/>
  <c r="R17" i="24"/>
  <c r="W17" i="24" s="1"/>
  <c r="R18" i="24"/>
  <c r="W18" i="24"/>
  <c r="R19" i="24"/>
  <c r="R20" i="24"/>
  <c r="W20" i="24"/>
  <c r="R21" i="24"/>
  <c r="W21" i="24" s="1"/>
  <c r="R22" i="24"/>
  <c r="R23" i="24"/>
  <c r="W23" i="24" s="1"/>
  <c r="R24" i="24"/>
  <c r="R13" i="24"/>
  <c r="W13" i="24" s="1"/>
  <c r="V13" i="24"/>
  <c r="AB29" i="25"/>
  <c r="M19" i="24"/>
  <c r="M20" i="24"/>
  <c r="N20" i="24"/>
  <c r="M18" i="24"/>
  <c r="M23" i="24"/>
  <c r="N23" i="24" s="1"/>
  <c r="M16" i="24"/>
  <c r="M14" i="24"/>
  <c r="M13" i="24"/>
  <c r="M17" i="24"/>
  <c r="N17" i="24" s="1"/>
  <c r="M21" i="24"/>
  <c r="M22" i="24"/>
  <c r="M15" i="24"/>
  <c r="I19" i="24"/>
  <c r="N19" i="24" s="1"/>
  <c r="I20" i="24"/>
  <c r="I18" i="24"/>
  <c r="I23" i="24"/>
  <c r="I16" i="24"/>
  <c r="N16" i="24" s="1"/>
  <c r="I14" i="24"/>
  <c r="I13" i="24"/>
  <c r="I17" i="24"/>
  <c r="I21" i="24"/>
  <c r="N21" i="24" s="1"/>
  <c r="I22" i="24"/>
  <c r="N22" i="24" s="1"/>
  <c r="I15" i="24"/>
  <c r="M24" i="24"/>
  <c r="N24" i="24" s="1"/>
  <c r="I24" i="24"/>
  <c r="AE14" i="13"/>
  <c r="AE13" i="13"/>
  <c r="AE16" i="13"/>
  <c r="AE17" i="13"/>
  <c r="AE20" i="13"/>
  <c r="AE22" i="13"/>
  <c r="AE18" i="13"/>
  <c r="AE19" i="13"/>
  <c r="AE21" i="13"/>
  <c r="AE23" i="13"/>
  <c r="AE24" i="13"/>
  <c r="AE25" i="13"/>
  <c r="AE26" i="13"/>
  <c r="AE15" i="13"/>
  <c r="AB13" i="13"/>
  <c r="AB18" i="13"/>
  <c r="AB16" i="13"/>
  <c r="AD16" i="13" s="1"/>
  <c r="AI16" i="13" s="1"/>
  <c r="AB15" i="13"/>
  <c r="AB17" i="13"/>
  <c r="AB19" i="13"/>
  <c r="AB21" i="13"/>
  <c r="AD21" i="13" s="1"/>
  <c r="AI21" i="13" s="1"/>
  <c r="AB22" i="13"/>
  <c r="AB20" i="13"/>
  <c r="AB23" i="13"/>
  <c r="AB25" i="13"/>
  <c r="AD25" i="13" s="1"/>
  <c r="AI25" i="13" s="1"/>
  <c r="AB24" i="13"/>
  <c r="AB26" i="13"/>
  <c r="AB14" i="13"/>
  <c r="T13" i="13"/>
  <c r="T18" i="13"/>
  <c r="T16" i="13"/>
  <c r="T15" i="13"/>
  <c r="T17" i="13"/>
  <c r="AD17" i="13" s="1"/>
  <c r="AI17" i="13" s="1"/>
  <c r="T19" i="13"/>
  <c r="T21" i="13"/>
  <c r="T22" i="13"/>
  <c r="T20" i="13"/>
  <c r="AD20" i="13" s="1"/>
  <c r="AI20" i="13" s="1"/>
  <c r="T23" i="13"/>
  <c r="T25" i="13"/>
  <c r="T24" i="13"/>
  <c r="T26" i="13"/>
  <c r="T14" i="13"/>
  <c r="L22" i="13"/>
  <c r="L14" i="13"/>
  <c r="L20" i="13"/>
  <c r="L16" i="13"/>
  <c r="L24" i="13"/>
  <c r="L17" i="13"/>
  <c r="L25" i="13"/>
  <c r="L21" i="13"/>
  <c r="L19" i="13"/>
  <c r="L13" i="13"/>
  <c r="L15" i="13"/>
  <c r="AD15" i="13" s="1"/>
  <c r="AI15" i="13" s="1"/>
  <c r="L18" i="13"/>
  <c r="L23" i="13"/>
  <c r="L26" i="13"/>
  <c r="AB59" i="25"/>
  <c r="AI59" i="25" s="1"/>
  <c r="AB19" i="25"/>
  <c r="AD19" i="25" s="1"/>
  <c r="AB23" i="25"/>
  <c r="AB24" i="25"/>
  <c r="AB17" i="25"/>
  <c r="AD17" i="25" s="1"/>
  <c r="AB21" i="25"/>
  <c r="AB18" i="25"/>
  <c r="AB30" i="25"/>
  <c r="AB32" i="25"/>
  <c r="AB31" i="25"/>
  <c r="AB20" i="25"/>
  <c r="AB39" i="25"/>
  <c r="AB34" i="25"/>
  <c r="AB41" i="25"/>
  <c r="AB26" i="25"/>
  <c r="AB25" i="25"/>
  <c r="AB37" i="25"/>
  <c r="AB27" i="25"/>
  <c r="AB33" i="25"/>
  <c r="AB38" i="25"/>
  <c r="AB36" i="25"/>
  <c r="AB44" i="25"/>
  <c r="AB40" i="25"/>
  <c r="AB51" i="25"/>
  <c r="AB46" i="25"/>
  <c r="AB60" i="25"/>
  <c r="AB47" i="25"/>
  <c r="AB35" i="25"/>
  <c r="AB42" i="25"/>
  <c r="AB43" i="25"/>
  <c r="AB45" i="25"/>
  <c r="AB54" i="25"/>
  <c r="AB48" i="25"/>
  <c r="AB49" i="25"/>
  <c r="AB53" i="25"/>
  <c r="AB52" i="25"/>
  <c r="AB28" i="25"/>
  <c r="AB50" i="25"/>
  <c r="AB55" i="25"/>
  <c r="AB56" i="25"/>
  <c r="AB57" i="25"/>
  <c r="AB58" i="25"/>
  <c r="AB15" i="25"/>
  <c r="AB22" i="25"/>
  <c r="AB16" i="25"/>
  <c r="AB14" i="25"/>
  <c r="T18" i="25"/>
  <c r="T30" i="25"/>
  <c r="T32" i="25"/>
  <c r="T31" i="25"/>
  <c r="AD31" i="25" s="1"/>
  <c r="T20" i="25"/>
  <c r="T39" i="25"/>
  <c r="T34" i="25"/>
  <c r="T41" i="25"/>
  <c r="T26" i="25"/>
  <c r="T25" i="25"/>
  <c r="T37" i="25"/>
  <c r="T27" i="25"/>
  <c r="T33" i="25"/>
  <c r="T38" i="25"/>
  <c r="T36" i="25"/>
  <c r="T44" i="25"/>
  <c r="T40" i="25"/>
  <c r="T51" i="25"/>
  <c r="T46" i="25"/>
  <c r="T60" i="25"/>
  <c r="T47" i="25"/>
  <c r="T35" i="25"/>
  <c r="T42" i="25"/>
  <c r="T43" i="25"/>
  <c r="T45" i="25"/>
  <c r="T54" i="25"/>
  <c r="T48" i="25"/>
  <c r="T49" i="25"/>
  <c r="T53" i="25"/>
  <c r="T52" i="25"/>
  <c r="T28" i="25"/>
  <c r="T50" i="25"/>
  <c r="T55" i="25"/>
  <c r="T56" i="25"/>
  <c r="T57" i="25"/>
  <c r="AD57" i="25" s="1"/>
  <c r="AI57" i="25" s="1"/>
  <c r="T58" i="25"/>
  <c r="T19" i="25"/>
  <c r="T23" i="25"/>
  <c r="T24" i="25"/>
  <c r="T17" i="25"/>
  <c r="T21" i="25"/>
  <c r="T29" i="25"/>
  <c r="T15" i="25"/>
  <c r="AD15" i="25" s="1"/>
  <c r="T22" i="25"/>
  <c r="AD22" i="25" s="1"/>
  <c r="T16" i="25"/>
  <c r="T59" i="25"/>
  <c r="T14" i="25"/>
  <c r="L53" i="25"/>
  <c r="L58" i="25"/>
  <c r="L57" i="25"/>
  <c r="L51" i="25"/>
  <c r="AD51" i="25" s="1"/>
  <c r="AI51" i="25" s="1"/>
  <c r="L60" i="25"/>
  <c r="AD60" i="25"/>
  <c r="AI60" i="25"/>
  <c r="L14" i="25"/>
  <c r="L17" i="25"/>
  <c r="L40" i="25"/>
  <c r="AD40" i="25" s="1"/>
  <c r="AI40" i="25" s="1"/>
  <c r="L43" i="25"/>
  <c r="AD43" i="25"/>
  <c r="AI43" i="25" s="1"/>
  <c r="L46" i="25"/>
  <c r="L25" i="25"/>
  <c r="AD25" i="25"/>
  <c r="AI25" i="25" s="1"/>
  <c r="L21" i="25"/>
  <c r="L34" i="25"/>
  <c r="AD34" i="25" s="1"/>
  <c r="AI34" i="25" s="1"/>
  <c r="L18" i="25"/>
  <c r="AD18" i="25"/>
  <c r="L35" i="25"/>
  <c r="AD35" i="25" s="1"/>
  <c r="AI35" i="25" s="1"/>
  <c r="L38" i="25"/>
  <c r="AD38" i="25"/>
  <c r="AI38" i="25" s="1"/>
  <c r="L48" i="25"/>
  <c r="L45" i="25"/>
  <c r="AD45" i="25"/>
  <c r="AI45" i="25" s="1"/>
  <c r="L52" i="25"/>
  <c r="AD52" i="25" s="1"/>
  <c r="AI52" i="25"/>
  <c r="L42" i="25"/>
  <c r="L47" i="25"/>
  <c r="AD47" i="25"/>
  <c r="AI47" i="25"/>
  <c r="L22" i="25"/>
  <c r="AI22" i="25"/>
  <c r="L59" i="25"/>
  <c r="L19" i="25"/>
  <c r="L33" i="25"/>
  <c r="AD33" i="25" s="1"/>
  <c r="AI33" i="25"/>
  <c r="L20" i="25"/>
  <c r="AD20" i="25"/>
  <c r="L55" i="25"/>
  <c r="AD55" i="25"/>
  <c r="AI55" i="25" s="1"/>
  <c r="L28" i="25"/>
  <c r="L36" i="25"/>
  <c r="L15" i="25"/>
  <c r="L49" i="25"/>
  <c r="AD49" i="25" s="1"/>
  <c r="AI49" i="25" s="1"/>
  <c r="L44" i="25"/>
  <c r="AD44" i="25"/>
  <c r="AI44" i="25" s="1"/>
  <c r="L56" i="25"/>
  <c r="AD56" i="25" s="1"/>
  <c r="AI56" i="25" s="1"/>
  <c r="L54" i="25"/>
  <c r="AD54" i="25"/>
  <c r="AI54" i="25" s="1"/>
  <c r="L32" i="25"/>
  <c r="L37" i="25"/>
  <c r="L29" i="25"/>
  <c r="AD29" i="25"/>
  <c r="AI29" i="25" s="1"/>
  <c r="L23" i="25"/>
  <c r="AD23" i="25"/>
  <c r="AI23" i="25"/>
  <c r="L50" i="25"/>
  <c r="AD50" i="25" s="1"/>
  <c r="AI50" i="25" s="1"/>
  <c r="L30" i="25"/>
  <c r="AD30" i="25"/>
  <c r="AI30" i="25" s="1"/>
  <c r="L16" i="25"/>
  <c r="AD16" i="25" s="1"/>
  <c r="L27" i="25"/>
  <c r="L24" i="25"/>
  <c r="L26" i="25"/>
  <c r="AD26" i="25"/>
  <c r="AI26" i="25"/>
  <c r="L31" i="25"/>
  <c r="AI31" i="25"/>
  <c r="L41" i="25"/>
  <c r="AD41" i="25" s="1"/>
  <c r="AI41" i="25" s="1"/>
  <c r="L39" i="25"/>
  <c r="AD39" i="25"/>
  <c r="AI39" i="25" s="1"/>
  <c r="AE26" i="7"/>
  <c r="AA26" i="7"/>
  <c r="AE25" i="7"/>
  <c r="AA25" i="7"/>
  <c r="AE23" i="7"/>
  <c r="AA23" i="7"/>
  <c r="AE24" i="7"/>
  <c r="AA24" i="7"/>
  <c r="AE22" i="7"/>
  <c r="AA22" i="7"/>
  <c r="AF22" i="7" s="1"/>
  <c r="AE21" i="7"/>
  <c r="AA21" i="7"/>
  <c r="AE20" i="7"/>
  <c r="AA20" i="7"/>
  <c r="AF20" i="7" s="1"/>
  <c r="AG20" i="7" s="1"/>
  <c r="AK20" i="7" s="1"/>
  <c r="AE18" i="7"/>
  <c r="AA18" i="7"/>
  <c r="AE19" i="7"/>
  <c r="AA19" i="7"/>
  <c r="AF19" i="7" s="1"/>
  <c r="AE17" i="7"/>
  <c r="AA17" i="7"/>
  <c r="AE15" i="7"/>
  <c r="AA15" i="7"/>
  <c r="AE16" i="7"/>
  <c r="AA16" i="7"/>
  <c r="AF16" i="7" s="1"/>
  <c r="AE13" i="7"/>
  <c r="AA13" i="7"/>
  <c r="AF13" i="7" s="1"/>
  <c r="AE14" i="7"/>
  <c r="AA14" i="7"/>
  <c r="AH14" i="7"/>
  <c r="AH15" i="7"/>
  <c r="L14" i="23"/>
  <c r="T14" i="23"/>
  <c r="AB14" i="23"/>
  <c r="AD14" i="23"/>
  <c r="AE14" i="23"/>
  <c r="AI14" i="23"/>
  <c r="M7" i="23" s="1"/>
  <c r="L19" i="23"/>
  <c r="T19" i="23"/>
  <c r="AD19" i="23" s="1"/>
  <c r="AI19" i="23" s="1"/>
  <c r="AB19" i="23"/>
  <c r="AE19" i="23"/>
  <c r="L18" i="23"/>
  <c r="T18" i="23"/>
  <c r="AB18" i="23"/>
  <c r="AI18" i="23" s="1"/>
  <c r="AE18" i="23"/>
  <c r="L17" i="23"/>
  <c r="T17" i="23"/>
  <c r="AB17" i="23"/>
  <c r="AI17" i="23" s="1"/>
  <c r="AE17" i="23"/>
  <c r="L23" i="23"/>
  <c r="T23" i="23"/>
  <c r="AB23" i="23"/>
  <c r="AE23" i="23"/>
  <c r="L16" i="23"/>
  <c r="T16" i="23"/>
  <c r="AB16" i="23"/>
  <c r="AD16" i="23" s="1"/>
  <c r="AE16" i="23"/>
  <c r="L15" i="23"/>
  <c r="T15" i="23"/>
  <c r="AB15" i="23"/>
  <c r="AE15" i="23"/>
  <c r="L24" i="23"/>
  <c r="T24" i="23"/>
  <c r="AB24" i="23"/>
  <c r="AD24" i="23" s="1"/>
  <c r="AE24" i="23"/>
  <c r="L20" i="23"/>
  <c r="T20" i="23"/>
  <c r="AB20" i="23"/>
  <c r="AD20" i="23" s="1"/>
  <c r="AE20" i="23"/>
  <c r="L25" i="23"/>
  <c r="T25" i="23"/>
  <c r="AB25" i="23"/>
  <c r="AE25" i="23"/>
  <c r="L26" i="23"/>
  <c r="T26" i="23"/>
  <c r="AB26" i="23"/>
  <c r="AD26" i="23"/>
  <c r="AE26" i="23"/>
  <c r="L27" i="23"/>
  <c r="T27" i="23"/>
  <c r="AB27" i="23"/>
  <c r="AE27" i="23"/>
  <c r="L28" i="23"/>
  <c r="T28" i="23"/>
  <c r="AB28" i="23"/>
  <c r="AE28" i="23"/>
  <c r="L21" i="23"/>
  <c r="T21" i="23"/>
  <c r="AB21" i="23"/>
  <c r="AE21" i="23"/>
  <c r="L29" i="23"/>
  <c r="T29" i="23"/>
  <c r="AD29" i="23" s="1"/>
  <c r="AB29" i="23"/>
  <c r="AE29" i="23"/>
  <c r="L22" i="23"/>
  <c r="T22" i="23"/>
  <c r="AB22" i="23"/>
  <c r="AE22" i="23"/>
  <c r="L30" i="23"/>
  <c r="T30" i="23"/>
  <c r="AD30" i="23" s="1"/>
  <c r="AB30" i="23"/>
  <c r="AE30" i="23"/>
  <c r="L31" i="23"/>
  <c r="T31" i="23"/>
  <c r="AB31" i="23"/>
  <c r="AE31" i="23"/>
  <c r="L32" i="23"/>
  <c r="T32" i="23"/>
  <c r="AB32" i="23"/>
  <c r="AE32" i="23"/>
  <c r="L33" i="23"/>
  <c r="T33" i="23"/>
  <c r="AB33" i="23"/>
  <c r="AE33" i="23"/>
  <c r="L34" i="23"/>
  <c r="T34" i="23"/>
  <c r="AD34" i="23" s="1"/>
  <c r="AB34" i="23"/>
  <c r="AE34" i="23"/>
  <c r="L35" i="23"/>
  <c r="AD35" i="23"/>
  <c r="T35" i="23"/>
  <c r="AB35" i="23"/>
  <c r="AE35" i="23"/>
  <c r="L36" i="23"/>
  <c r="AD36" i="23" s="1"/>
  <c r="T36" i="23"/>
  <c r="AB36" i="23"/>
  <c r="AE36" i="23"/>
  <c r="L37" i="23"/>
  <c r="AD37" i="23" s="1"/>
  <c r="T37" i="23"/>
  <c r="AB37" i="23"/>
  <c r="AE37" i="23"/>
  <c r="I12" i="19"/>
  <c r="O12" i="19"/>
  <c r="U12" i="19"/>
  <c r="W12" i="19"/>
  <c r="X12" i="19"/>
  <c r="AD12" i="19"/>
  <c r="AJ12" i="19"/>
  <c r="AP12" i="19"/>
  <c r="AR12" i="19" s="1"/>
  <c r="AS12" i="19"/>
  <c r="AY12" i="19"/>
  <c r="BE12" i="19"/>
  <c r="BM12" i="19" s="1"/>
  <c r="BK12" i="19"/>
  <c r="BN12" i="19"/>
  <c r="BP12" i="19" s="1"/>
  <c r="I13" i="19"/>
  <c r="W13" i="19" s="1"/>
  <c r="O13" i="19"/>
  <c r="U13" i="19"/>
  <c r="X13" i="19"/>
  <c r="BP13" i="19" s="1"/>
  <c r="AD13" i="19"/>
  <c r="AJ13" i="19"/>
  <c r="AP13" i="19"/>
  <c r="AR13" i="19"/>
  <c r="AS13" i="19"/>
  <c r="AY13" i="19"/>
  <c r="BE13" i="19"/>
  <c r="BK13" i="19"/>
  <c r="BN13" i="19"/>
  <c r="I14" i="19"/>
  <c r="O14" i="19"/>
  <c r="U14" i="19"/>
  <c r="W14" i="19" s="1"/>
  <c r="BO14" i="19" s="1"/>
  <c r="BT14" i="19" s="1"/>
  <c r="W8" i="19" s="1"/>
  <c r="X14" i="19"/>
  <c r="AD14" i="19"/>
  <c r="AJ14" i="19"/>
  <c r="AR14" i="19" s="1"/>
  <c r="AP14" i="19"/>
  <c r="AS14" i="19"/>
  <c r="BP14" i="19"/>
  <c r="AY14" i="19"/>
  <c r="BE14" i="19"/>
  <c r="BK14" i="19"/>
  <c r="BM14" i="19"/>
  <c r="BN14" i="19"/>
  <c r="BS14" i="19"/>
  <c r="I15" i="19"/>
  <c r="O15" i="19"/>
  <c r="W15" i="19" s="1"/>
  <c r="U15" i="19"/>
  <c r="X15" i="19"/>
  <c r="AD15" i="19"/>
  <c r="AR15" i="19" s="1"/>
  <c r="AJ15" i="19"/>
  <c r="AP15" i="19"/>
  <c r="AS15" i="19"/>
  <c r="AY15" i="19"/>
  <c r="BE15" i="19"/>
  <c r="BK15" i="19"/>
  <c r="BM15" i="19"/>
  <c r="BN15" i="19"/>
  <c r="I16" i="19"/>
  <c r="O16" i="19"/>
  <c r="W16" i="19" s="1"/>
  <c r="U16" i="19"/>
  <c r="X16" i="19"/>
  <c r="AD16" i="19"/>
  <c r="AR16" i="19" s="1"/>
  <c r="AJ16" i="19"/>
  <c r="AP16" i="19"/>
  <c r="AS16" i="19"/>
  <c r="AY16" i="19"/>
  <c r="BE16" i="19"/>
  <c r="BK16" i="19"/>
  <c r="BM16" i="19"/>
  <c r="BN16" i="19"/>
  <c r="BS16" i="19"/>
  <c r="I17" i="19"/>
  <c r="W17" i="19" s="1"/>
  <c r="BO17" i="19" s="1"/>
  <c r="BT17" i="19" s="1"/>
  <c r="O17" i="19"/>
  <c r="U17" i="19"/>
  <c r="X17" i="19"/>
  <c r="AD17" i="19"/>
  <c r="AJ17" i="19"/>
  <c r="AP17" i="19"/>
  <c r="AR17" i="19"/>
  <c r="AS17" i="19"/>
  <c r="AY17" i="19"/>
  <c r="BE17" i="19"/>
  <c r="BK17" i="19"/>
  <c r="BM17" i="19" s="1"/>
  <c r="BN17" i="19"/>
  <c r="BS17" i="19"/>
  <c r="I18" i="19"/>
  <c r="O18" i="19"/>
  <c r="U18" i="19"/>
  <c r="X18" i="19"/>
  <c r="AD18" i="19"/>
  <c r="AJ18" i="19"/>
  <c r="AP18" i="19"/>
  <c r="AR18" i="19" s="1"/>
  <c r="AS18" i="19"/>
  <c r="AY18" i="19"/>
  <c r="BE18" i="19"/>
  <c r="BK18" i="19"/>
  <c r="BN18" i="19"/>
  <c r="BP18" i="19"/>
  <c r="BS18" i="19"/>
  <c r="I19" i="19"/>
  <c r="O19" i="19"/>
  <c r="U19" i="19"/>
  <c r="W19" i="19" s="1"/>
  <c r="X19" i="19"/>
  <c r="AD19" i="19"/>
  <c r="AJ19" i="19"/>
  <c r="AP19" i="19"/>
  <c r="AS19" i="19"/>
  <c r="AY19" i="19"/>
  <c r="BE19" i="19"/>
  <c r="BK19" i="19"/>
  <c r="BN19" i="19"/>
  <c r="I20" i="19"/>
  <c r="W20" i="19" s="1"/>
  <c r="BO20" i="19" s="1"/>
  <c r="O20" i="19"/>
  <c r="U20" i="19"/>
  <c r="X20" i="19"/>
  <c r="BP20" i="19" s="1"/>
  <c r="AD20" i="19"/>
  <c r="AJ20" i="19"/>
  <c r="AP20" i="19"/>
  <c r="AR20" i="19"/>
  <c r="AS20" i="19"/>
  <c r="AY20" i="19"/>
  <c r="BM20" i="19" s="1"/>
  <c r="BE20" i="19"/>
  <c r="BK20" i="19"/>
  <c r="BN20" i="19"/>
  <c r="BS20" i="19"/>
  <c r="I21" i="19"/>
  <c r="O21" i="19"/>
  <c r="U21" i="19"/>
  <c r="W21" i="19" s="1"/>
  <c r="X21" i="19"/>
  <c r="AD21" i="19"/>
  <c r="AR21" i="19" s="1"/>
  <c r="AJ21" i="19"/>
  <c r="AP21" i="19"/>
  <c r="AS21" i="19"/>
  <c r="AY21" i="19"/>
  <c r="BE21" i="19"/>
  <c r="BK21" i="19"/>
  <c r="BM21" i="19"/>
  <c r="BN21" i="19"/>
  <c r="I22" i="19"/>
  <c r="O22" i="19"/>
  <c r="W22" i="19" s="1"/>
  <c r="BO22" i="19" s="1"/>
  <c r="U22" i="19"/>
  <c r="X22" i="19"/>
  <c r="BP22" i="19" s="1"/>
  <c r="AD22" i="19"/>
  <c r="AJ22" i="19"/>
  <c r="AP22" i="19"/>
  <c r="AR22" i="19"/>
  <c r="AS22" i="19"/>
  <c r="AY22" i="19"/>
  <c r="BE22" i="19"/>
  <c r="BK22" i="19"/>
  <c r="BM22" i="19" s="1"/>
  <c r="BN22" i="19"/>
  <c r="I23" i="19"/>
  <c r="W23" i="19" s="1"/>
  <c r="BO23" i="19" s="1"/>
  <c r="O23" i="19"/>
  <c r="U23" i="19"/>
  <c r="X23" i="19"/>
  <c r="AD23" i="19"/>
  <c r="AJ23" i="19"/>
  <c r="AP23" i="19"/>
  <c r="AR23" i="19"/>
  <c r="AS23" i="19"/>
  <c r="AY23" i="19"/>
  <c r="BE23" i="19"/>
  <c r="BK23" i="19"/>
  <c r="BM23" i="19" s="1"/>
  <c r="BN23" i="19"/>
  <c r="I24" i="19"/>
  <c r="O24" i="19"/>
  <c r="W24" i="19" s="1"/>
  <c r="U24" i="19"/>
  <c r="X24" i="19"/>
  <c r="BP24" i="19" s="1"/>
  <c r="AD24" i="19"/>
  <c r="AJ24" i="19"/>
  <c r="AP24" i="19"/>
  <c r="AR24" i="19"/>
  <c r="AS24" i="19"/>
  <c r="AY24" i="19"/>
  <c r="BE24" i="19"/>
  <c r="BK24" i="19"/>
  <c r="BM24" i="19" s="1"/>
  <c r="BN24" i="19"/>
  <c r="I25" i="19"/>
  <c r="O25" i="19"/>
  <c r="W25" i="19" s="1"/>
  <c r="U25" i="19"/>
  <c r="X25" i="19"/>
  <c r="AD25" i="19"/>
  <c r="AR25" i="19" s="1"/>
  <c r="AJ25" i="19"/>
  <c r="AP25" i="19"/>
  <c r="AS25" i="19"/>
  <c r="AY25" i="19"/>
  <c r="BE25" i="19"/>
  <c r="BK25" i="19"/>
  <c r="BN25" i="19"/>
  <c r="I26" i="19"/>
  <c r="W26" i="19" s="1"/>
  <c r="O26" i="19"/>
  <c r="U26" i="19"/>
  <c r="X26" i="19"/>
  <c r="AD26" i="19"/>
  <c r="AJ26" i="19"/>
  <c r="AP26" i="19"/>
  <c r="AR26" i="19" s="1"/>
  <c r="AS26" i="19"/>
  <c r="AY26" i="19"/>
  <c r="BE26" i="19"/>
  <c r="BK26" i="19"/>
  <c r="BN26" i="19"/>
  <c r="BP26" i="19"/>
  <c r="I27" i="19"/>
  <c r="W27" i="19" s="1"/>
  <c r="BO27" i="19" s="1"/>
  <c r="O27" i="19"/>
  <c r="U27" i="19"/>
  <c r="X27" i="19"/>
  <c r="AD27" i="19"/>
  <c r="AJ27" i="19"/>
  <c r="AP27" i="19"/>
  <c r="AR27" i="19"/>
  <c r="AS27" i="19"/>
  <c r="AY27" i="19"/>
  <c r="BM27" i="19" s="1"/>
  <c r="BE27" i="19"/>
  <c r="BK27" i="19"/>
  <c r="BN27" i="19"/>
  <c r="I28" i="19"/>
  <c r="O28" i="19"/>
  <c r="U28" i="19"/>
  <c r="W28" i="19"/>
  <c r="BO28" i="19" s="1"/>
  <c r="X28" i="19"/>
  <c r="BP28" i="19" s="1"/>
  <c r="AD28" i="19"/>
  <c r="AJ28" i="19"/>
  <c r="AP28" i="19"/>
  <c r="AR28" i="19"/>
  <c r="AS28" i="19"/>
  <c r="AY28" i="19"/>
  <c r="BE28" i="19"/>
  <c r="BK28" i="19"/>
  <c r="BM28" i="19" s="1"/>
  <c r="BN28" i="19"/>
  <c r="I29" i="19"/>
  <c r="O29" i="19"/>
  <c r="U29" i="19"/>
  <c r="X29" i="19"/>
  <c r="AD29" i="19"/>
  <c r="AJ29" i="19"/>
  <c r="AR29" i="19" s="1"/>
  <c r="AP29" i="19"/>
  <c r="AS29" i="19"/>
  <c r="AY29" i="19"/>
  <c r="BE29" i="19"/>
  <c r="BK29" i="19"/>
  <c r="BM29" i="19" s="1"/>
  <c r="BN29" i="19"/>
  <c r="I30" i="19"/>
  <c r="O30" i="19"/>
  <c r="U30" i="19"/>
  <c r="W30" i="19"/>
  <c r="X30" i="19"/>
  <c r="AD30" i="19"/>
  <c r="AJ30" i="19"/>
  <c r="AR30" i="19" s="1"/>
  <c r="AP30" i="19"/>
  <c r="AS30" i="19"/>
  <c r="AY30" i="19"/>
  <c r="BE30" i="19"/>
  <c r="BK30" i="19"/>
  <c r="BN30" i="19"/>
  <c r="BP30" i="19" s="1"/>
  <c r="I32" i="19"/>
  <c r="O32" i="19"/>
  <c r="U32" i="19"/>
  <c r="W32" i="19" s="1"/>
  <c r="X32" i="19"/>
  <c r="AD32" i="19"/>
  <c r="AJ32" i="19"/>
  <c r="AP32" i="19"/>
  <c r="AS32" i="19"/>
  <c r="AY32" i="19"/>
  <c r="BM32" i="19" s="1"/>
  <c r="BE32" i="19"/>
  <c r="BK32" i="19"/>
  <c r="BN32" i="19"/>
  <c r="BP32" i="19" s="1"/>
  <c r="BS32" i="19"/>
  <c r="I33" i="19"/>
  <c r="O33" i="19"/>
  <c r="W33" i="19" s="1"/>
  <c r="U33" i="19"/>
  <c r="X33" i="19"/>
  <c r="AD33" i="19"/>
  <c r="AR33" i="19" s="1"/>
  <c r="AJ33" i="19"/>
  <c r="AP33" i="19"/>
  <c r="AS33" i="19"/>
  <c r="AY33" i="19"/>
  <c r="BE33" i="19"/>
  <c r="BK33" i="19"/>
  <c r="BM33" i="19"/>
  <c r="BN33" i="19"/>
  <c r="I34" i="19"/>
  <c r="O34" i="19"/>
  <c r="U34" i="19"/>
  <c r="X34" i="19"/>
  <c r="BP34" i="19" s="1"/>
  <c r="AD34" i="19"/>
  <c r="AR34" i="19" s="1"/>
  <c r="AJ34" i="19"/>
  <c r="AP34" i="19"/>
  <c r="AS34" i="19"/>
  <c r="AY34" i="19"/>
  <c r="BE34" i="19"/>
  <c r="BM34" i="19" s="1"/>
  <c r="BK34" i="19"/>
  <c r="BN34" i="19"/>
  <c r="I35" i="19"/>
  <c r="W35" i="19" s="1"/>
  <c r="BO35" i="19" s="1"/>
  <c r="O35" i="19"/>
  <c r="U35" i="19"/>
  <c r="X35" i="19"/>
  <c r="BP35" i="19" s="1"/>
  <c r="AD35" i="19"/>
  <c r="AJ35" i="19"/>
  <c r="AP35" i="19"/>
  <c r="AR35" i="19"/>
  <c r="AS35" i="19"/>
  <c r="AY35" i="19"/>
  <c r="BE35" i="19"/>
  <c r="BK35" i="19"/>
  <c r="BM35" i="19" s="1"/>
  <c r="BN35" i="19"/>
  <c r="I36" i="19"/>
  <c r="W36" i="19" s="1"/>
  <c r="BO36" i="19" s="1"/>
  <c r="O36" i="19"/>
  <c r="U36" i="19"/>
  <c r="X36" i="19"/>
  <c r="AD36" i="19"/>
  <c r="AJ36" i="19"/>
  <c r="AP36" i="19"/>
  <c r="AR36" i="19"/>
  <c r="AS36" i="19"/>
  <c r="AY36" i="19"/>
  <c r="BE36" i="19"/>
  <c r="BK36" i="19"/>
  <c r="BM36" i="19" s="1"/>
  <c r="BN36" i="19"/>
  <c r="I37" i="19"/>
  <c r="O37" i="19"/>
  <c r="W37" i="19" s="1"/>
  <c r="U37" i="19"/>
  <c r="X37" i="19"/>
  <c r="BP37" i="19" s="1"/>
  <c r="AD37" i="19"/>
  <c r="AJ37" i="19"/>
  <c r="AP37" i="19"/>
  <c r="AR37" i="19"/>
  <c r="AS37" i="19"/>
  <c r="AY37" i="19"/>
  <c r="BE37" i="19"/>
  <c r="BK37" i="19"/>
  <c r="BM37" i="19" s="1"/>
  <c r="BN37" i="19"/>
  <c r="I38" i="19"/>
  <c r="O38" i="19"/>
  <c r="U38" i="19"/>
  <c r="X38" i="19"/>
  <c r="AD38" i="19"/>
  <c r="AJ38" i="19"/>
  <c r="AR38" i="19" s="1"/>
  <c r="AP38" i="19"/>
  <c r="AS38" i="19"/>
  <c r="AY38" i="19"/>
  <c r="BE38" i="19"/>
  <c r="BK38" i="19"/>
  <c r="BN38" i="19"/>
  <c r="I39" i="19"/>
  <c r="W39" i="19" s="1"/>
  <c r="O39" i="19"/>
  <c r="U39" i="19"/>
  <c r="X39" i="19"/>
  <c r="AD39" i="19"/>
  <c r="AJ39" i="19"/>
  <c r="AP39" i="19"/>
  <c r="AR39" i="19" s="1"/>
  <c r="AS39" i="19"/>
  <c r="AY39" i="19"/>
  <c r="BE39" i="19"/>
  <c r="BK39" i="19"/>
  <c r="BN39" i="19"/>
  <c r="BP39" i="19"/>
  <c r="I40" i="19"/>
  <c r="O40" i="19"/>
  <c r="U40" i="19"/>
  <c r="X40" i="19"/>
  <c r="AD40" i="19"/>
  <c r="AJ40" i="19"/>
  <c r="AP40" i="19"/>
  <c r="AS40" i="19"/>
  <c r="AY40" i="19"/>
  <c r="BM40" i="19" s="1"/>
  <c r="BE40" i="19"/>
  <c r="BK40" i="19"/>
  <c r="BN40" i="19"/>
  <c r="BP40" i="19" s="1"/>
  <c r="I14" i="7"/>
  <c r="M14" i="7"/>
  <c r="N14" i="7"/>
  <c r="R14" i="7"/>
  <c r="W14" i="7" s="1"/>
  <c r="V14" i="7"/>
  <c r="I13" i="7"/>
  <c r="M13" i="7"/>
  <c r="R13" i="7"/>
  <c r="V13" i="7"/>
  <c r="W13" i="7"/>
  <c r="I16" i="7"/>
  <c r="N16" i="7" s="1"/>
  <c r="M16" i="7"/>
  <c r="R16" i="7"/>
  <c r="V16" i="7"/>
  <c r="W16" i="7" s="1"/>
  <c r="I15" i="7"/>
  <c r="M15" i="7"/>
  <c r="R15" i="7"/>
  <c r="V15" i="7"/>
  <c r="W15" i="7"/>
  <c r="I17" i="7"/>
  <c r="M17" i="7"/>
  <c r="N17" i="7" s="1"/>
  <c r="R17" i="7"/>
  <c r="V17" i="7"/>
  <c r="I19" i="7"/>
  <c r="M19" i="7"/>
  <c r="N19" i="7" s="1"/>
  <c r="R19" i="7"/>
  <c r="V19" i="7"/>
  <c r="I18" i="7"/>
  <c r="M18" i="7"/>
  <c r="N18" i="7"/>
  <c r="R18" i="7"/>
  <c r="V18" i="7"/>
  <c r="W18" i="7"/>
  <c r="I20" i="7"/>
  <c r="N20" i="7" s="1"/>
  <c r="M20" i="7"/>
  <c r="R20" i="7"/>
  <c r="V20" i="7"/>
  <c r="W20" i="7"/>
  <c r="I21" i="7"/>
  <c r="M21" i="7"/>
  <c r="N21" i="7"/>
  <c r="R21" i="7"/>
  <c r="W21" i="7" s="1"/>
  <c r="AG21" i="7" s="1"/>
  <c r="AK21" i="7" s="1"/>
  <c r="V21" i="7"/>
  <c r="I22" i="7"/>
  <c r="M22" i="7"/>
  <c r="N22" i="7"/>
  <c r="R22" i="7"/>
  <c r="V22" i="7"/>
  <c r="W22" i="7"/>
  <c r="AG22" i="7" s="1"/>
  <c r="AK22" i="7" s="1"/>
  <c r="I24" i="7"/>
  <c r="N24" i="7" s="1"/>
  <c r="M24" i="7"/>
  <c r="R24" i="7"/>
  <c r="V24" i="7"/>
  <c r="W24" i="7" s="1"/>
  <c r="I23" i="7"/>
  <c r="M23" i="7"/>
  <c r="N23" i="7"/>
  <c r="R23" i="7"/>
  <c r="W23" i="7" s="1"/>
  <c r="V23" i="7"/>
  <c r="I25" i="7"/>
  <c r="M25" i="7"/>
  <c r="N25" i="7"/>
  <c r="R25" i="7"/>
  <c r="V25" i="7"/>
  <c r="W25" i="7" s="1"/>
  <c r="I26" i="7"/>
  <c r="M26" i="7"/>
  <c r="N26" i="7" s="1"/>
  <c r="R26" i="7"/>
  <c r="V26" i="7"/>
  <c r="W26" i="7" s="1"/>
  <c r="AD27" i="23"/>
  <c r="AI24" i="23"/>
  <c r="BO16" i="19"/>
  <c r="BT16" i="19" s="1"/>
  <c r="AI15" i="23"/>
  <c r="M8" i="23" s="1"/>
  <c r="N15" i="7"/>
  <c r="N13" i="7"/>
  <c r="AF14" i="7"/>
  <c r="AG14" i="7"/>
  <c r="AL14" i="7"/>
  <c r="AF17" i="7"/>
  <c r="AF18" i="7"/>
  <c r="AG18" i="7" s="1"/>
  <c r="AF21" i="7"/>
  <c r="AF24" i="7"/>
  <c r="AF25" i="7"/>
  <c r="AG13" i="7"/>
  <c r="AL13" i="7" s="1"/>
  <c r="AF15" i="7"/>
  <c r="AF23" i="7"/>
  <c r="AG23" i="7" s="1"/>
  <c r="AK23" i="7" s="1"/>
  <c r="AF26" i="7"/>
  <c r="AG26" i="7"/>
  <c r="AK26" i="7" s="1"/>
  <c r="AK14" i="7"/>
  <c r="AG15" i="7"/>
  <c r="AL15" i="7" s="1"/>
  <c r="AK13" i="7"/>
  <c r="N14" i="24"/>
  <c r="N15" i="24"/>
  <c r="N13" i="24"/>
  <c r="N18" i="24"/>
  <c r="AD14" i="13"/>
  <c r="AI14" i="13"/>
  <c r="T8" i="13" s="1"/>
  <c r="AD18" i="13"/>
  <c r="AI18" i="13"/>
  <c r="AD24" i="13"/>
  <c r="AI24" i="13" s="1"/>
  <c r="AD22" i="13"/>
  <c r="AI22" i="13"/>
  <c r="AD19" i="13"/>
  <c r="AI19" i="13" s="1"/>
  <c r="AD26" i="13"/>
  <c r="AI26" i="13" s="1"/>
  <c r="AD13" i="13"/>
  <c r="AI13" i="13" s="1"/>
  <c r="T7" i="13" s="1"/>
  <c r="AD23" i="13"/>
  <c r="AI23" i="13"/>
  <c r="AD58" i="25"/>
  <c r="AI58" i="25" s="1"/>
  <c r="AI19" i="25"/>
  <c r="AI16" i="25"/>
  <c r="AI20" i="25"/>
  <c r="AI18" i="25"/>
  <c r="AI14" i="25"/>
  <c r="AD53" i="25"/>
  <c r="AI53" i="25"/>
  <c r="AF14" i="24"/>
  <c r="AG14" i="24" s="1"/>
  <c r="AK14" i="24" s="1"/>
  <c r="AF16" i="24"/>
  <c r="AF18" i="24"/>
  <c r="AF20" i="24"/>
  <c r="AG20" i="24" s="1"/>
  <c r="AK20" i="24" s="1"/>
  <c r="AF22" i="24"/>
  <c r="AG22" i="24" s="1"/>
  <c r="AK22" i="24"/>
  <c r="AF13" i="24"/>
  <c r="AG13" i="24" s="1"/>
  <c r="AK13" i="24" s="1"/>
  <c r="AF17" i="24"/>
  <c r="AG17" i="24"/>
  <c r="AK17" i="24" s="1"/>
  <c r="AF23" i="24"/>
  <c r="AG23" i="24" s="1"/>
  <c r="AK23" i="24" s="1"/>
  <c r="AJ20" i="24"/>
  <c r="AJ17" i="24"/>
  <c r="AJ15" i="24"/>
  <c r="AJ16" i="24"/>
  <c r="AJ18" i="24"/>
  <c r="AJ19" i="24"/>
  <c r="AJ13" i="24"/>
  <c r="AJ14" i="24"/>
  <c r="AG15" i="24" l="1"/>
  <c r="AK15" i="24" s="1"/>
  <c r="AG19" i="24"/>
  <c r="AK19" i="24" s="1"/>
  <c r="AL18" i="7"/>
  <c r="AK18" i="7"/>
  <c r="BO26" i="19"/>
  <c r="H9" i="13"/>
  <c r="T9" i="13"/>
  <c r="BO32" i="19"/>
  <c r="BT32" i="19" s="1"/>
  <c r="AG24" i="7"/>
  <c r="AK24" i="7" s="1"/>
  <c r="BP15" i="19"/>
  <c r="BO12" i="19"/>
  <c r="BT12" i="19" s="1"/>
  <c r="W6" i="19" s="1"/>
  <c r="AG16" i="7"/>
  <c r="AG18" i="24"/>
  <c r="AK18" i="24" s="1"/>
  <c r="AI15" i="25"/>
  <c r="BP36" i="19"/>
  <c r="BO33" i="19"/>
  <c r="BP27" i="19"/>
  <c r="BP23" i="19"/>
  <c r="BP21" i="19"/>
  <c r="BP17" i="19"/>
  <c r="AD33" i="23"/>
  <c r="AD32" i="23"/>
  <c r="AD31" i="23"/>
  <c r="AD22" i="23"/>
  <c r="AI22" i="23" s="1"/>
  <c r="AD24" i="25"/>
  <c r="AI24" i="25" s="1"/>
  <c r="AD36" i="25"/>
  <c r="AI36" i="25" s="1"/>
  <c r="AD42" i="25"/>
  <c r="AI42" i="25" s="1"/>
  <c r="AD46" i="25"/>
  <c r="AI46" i="25" s="1"/>
  <c r="AK15" i="7"/>
  <c r="AG25" i="7"/>
  <c r="AK25" i="7" s="1"/>
  <c r="BO37" i="19"/>
  <c r="BO24" i="19"/>
  <c r="BO21" i="19"/>
  <c r="BT21" i="19" s="1"/>
  <c r="BP19" i="19"/>
  <c r="BO15" i="19"/>
  <c r="BT15" i="19" s="1"/>
  <c r="AD28" i="23"/>
  <c r="AD23" i="23"/>
  <c r="AI23" i="23" s="1"/>
  <c r="AD37" i="25"/>
  <c r="AI37" i="25" s="1"/>
  <c r="AD48" i="25"/>
  <c r="AI48" i="25" s="1"/>
  <c r="AI17" i="25"/>
  <c r="AI16" i="23"/>
  <c r="M9" i="23" s="1"/>
  <c r="W17" i="7"/>
  <c r="AG17" i="7" s="1"/>
  <c r="AR40" i="19"/>
  <c r="W40" i="19"/>
  <c r="BO40" i="19" s="1"/>
  <c r="W38" i="19"/>
  <c r="W34" i="19"/>
  <c r="BO34" i="19" s="1"/>
  <c r="BP33" i="19"/>
  <c r="AR32" i="19"/>
  <c r="AR19" i="19"/>
  <c r="BP16" i="19"/>
  <c r="AD18" i="23"/>
  <c r="AD59" i="25"/>
  <c r="BM38" i="19"/>
  <c r="BM30" i="19"/>
  <c r="BO30" i="19" s="1"/>
  <c r="BP29" i="19"/>
  <c r="BM25" i="19"/>
  <c r="BO25" i="19" s="1"/>
  <c r="BP25" i="19"/>
  <c r="BM19" i="19"/>
  <c r="BO19" i="19" s="1"/>
  <c r="BT19" i="19" s="1"/>
  <c r="W18" i="19"/>
  <c r="AD21" i="23"/>
  <c r="AI21" i="23"/>
  <c r="AI20" i="23"/>
  <c r="AD15" i="23"/>
  <c r="AD27" i="25"/>
  <c r="AI27" i="25" s="1"/>
  <c r="AD32" i="25"/>
  <c r="AI32" i="25" s="1"/>
  <c r="AD28" i="25"/>
  <c r="AI28" i="25" s="1"/>
  <c r="AD21" i="25"/>
  <c r="AI21" i="25" s="1"/>
  <c r="W19" i="7"/>
  <c r="AG19" i="7" s="1"/>
  <c r="BM39" i="19"/>
  <c r="BO39" i="19" s="1"/>
  <c r="BP38" i="19"/>
  <c r="W29" i="19"/>
  <c r="BO29" i="19" s="1"/>
  <c r="BM26" i="19"/>
  <c r="BT20" i="19"/>
  <c r="BM18" i="19"/>
  <c r="BM13" i="19"/>
  <c r="BO13" i="19" s="1"/>
  <c r="BT13" i="19" s="1"/>
  <c r="W7" i="19" s="1"/>
  <c r="AD25" i="23"/>
  <c r="AD17" i="23"/>
  <c r="AD14" i="25"/>
  <c r="W19" i="24"/>
  <c r="W15" i="24"/>
  <c r="AF24" i="24"/>
  <c r="AG24" i="24" s="1"/>
  <c r="AK24" i="24" s="1"/>
  <c r="AL17" i="7" l="1"/>
  <c r="AK17" i="7"/>
  <c r="BO38" i="19"/>
  <c r="AK16" i="7"/>
  <c r="AL16" i="7"/>
  <c r="AK19" i="7"/>
  <c r="AL19" i="7"/>
  <c r="BO18" i="19"/>
  <c r="BT18" i="19" s="1"/>
</calcChain>
</file>

<file path=xl/sharedStrings.xml><?xml version="1.0" encoding="utf-8"?>
<sst xmlns="http://schemas.openxmlformats.org/spreadsheetml/2006/main" count="652" uniqueCount="292">
  <si>
    <t>Last</t>
  </si>
  <si>
    <t>Bib</t>
  </si>
  <si>
    <t>Cat</t>
  </si>
  <si>
    <t>Champion</t>
  </si>
  <si>
    <t>2nd Place</t>
  </si>
  <si>
    <t>3rd Place</t>
  </si>
  <si>
    <t>Rnk</t>
  </si>
  <si>
    <t>M1</t>
  </si>
  <si>
    <t>M2</t>
  </si>
  <si>
    <t>Total</t>
  </si>
  <si>
    <t>Final</t>
  </si>
  <si>
    <t>25m PISTOL WOMEN - Results</t>
  </si>
  <si>
    <t>Pre</t>
  </si>
  <si>
    <t>RF</t>
  </si>
  <si>
    <t>50m FREE PISTOL MEN - Results</t>
  </si>
  <si>
    <t>1st</t>
  </si>
  <si>
    <t>2nd</t>
  </si>
  <si>
    <t>25m RAPID PISTOL MEN - Results</t>
  </si>
  <si>
    <t>50m RIFLE PRONE MEN - Results</t>
  </si>
  <si>
    <t>50m THREE POSITION RIFLE MEN - Results</t>
  </si>
  <si>
    <t>Prone</t>
  </si>
  <si>
    <t>Stand</t>
  </si>
  <si>
    <t>Kneel</t>
  </si>
  <si>
    <t>50m THREE POSITION RIFLE WOMEN - Results</t>
  </si>
  <si>
    <t>Prn</t>
  </si>
  <si>
    <t>Std</t>
  </si>
  <si>
    <t>Knl</t>
  </si>
  <si>
    <t>Spring Selection</t>
  </si>
  <si>
    <t>Day 1</t>
  </si>
  <si>
    <t xml:space="preserve">Final </t>
  </si>
  <si>
    <t>Day 2</t>
  </si>
  <si>
    <t>MAY 11-13</t>
  </si>
  <si>
    <t>2010 USA Shooting</t>
  </si>
  <si>
    <t>Spring Selection/ World Team Trials</t>
  </si>
  <si>
    <t>Franz</t>
  </si>
  <si>
    <t>Scott</t>
  </si>
  <si>
    <t>USA</t>
  </si>
  <si>
    <t>Arifovic</t>
  </si>
  <si>
    <t>Asmir</t>
  </si>
  <si>
    <t>CAN</t>
  </si>
  <si>
    <t>Rutter</t>
  </si>
  <si>
    <t>Cody</t>
  </si>
  <si>
    <t>Hammond</t>
  </si>
  <si>
    <t>Jonathan</t>
  </si>
  <si>
    <t>GBR</t>
  </si>
  <si>
    <t>Liuzza</t>
  </si>
  <si>
    <t>Michael</t>
  </si>
  <si>
    <t>Settlemires</t>
  </si>
  <si>
    <t>Ethan</t>
  </si>
  <si>
    <t>Hein</t>
  </si>
  <si>
    <t>Joseph</t>
  </si>
  <si>
    <t>Goff</t>
  </si>
  <si>
    <t>Steve</t>
  </si>
  <si>
    <t>Dugovic</t>
  </si>
  <si>
    <t>Michal</t>
  </si>
  <si>
    <t>Parker</t>
  </si>
  <si>
    <t>Jason</t>
  </si>
  <si>
    <t>Poje</t>
  </si>
  <si>
    <t>Andraz</t>
  </si>
  <si>
    <t>SLO</t>
  </si>
  <si>
    <t>Barnhart</t>
  </si>
  <si>
    <t>Shane</t>
  </si>
  <si>
    <t>Sych</t>
  </si>
  <si>
    <t>Gregory</t>
  </si>
  <si>
    <t>William</t>
  </si>
  <si>
    <t>Godward</t>
  </si>
  <si>
    <t>AUS</t>
  </si>
  <si>
    <t>McPhail</t>
  </si>
  <si>
    <t>Emmons</t>
  </si>
  <si>
    <t>Matthew</t>
  </si>
  <si>
    <t>Uptagrafft</t>
  </si>
  <si>
    <t>Eric</t>
  </si>
  <si>
    <t>Rawlings</t>
  </si>
  <si>
    <t>Hall</t>
  </si>
  <si>
    <t>Campriani</t>
  </si>
  <si>
    <t>Niccolo</t>
  </si>
  <si>
    <t>ITA</t>
  </si>
  <si>
    <t>Drew</t>
  </si>
  <si>
    <t>Wallace</t>
  </si>
  <si>
    <t>Niefer</t>
  </si>
  <si>
    <t>Cory</t>
  </si>
  <si>
    <t>Norton</t>
  </si>
  <si>
    <t>George</t>
  </si>
  <si>
    <t>Csenge</t>
  </si>
  <si>
    <t>Thomas</t>
  </si>
  <si>
    <t>Chandler</t>
  </si>
  <si>
    <t>Gray</t>
  </si>
  <si>
    <t>Hank</t>
  </si>
  <si>
    <t>Wallizer</t>
  </si>
  <si>
    <t>Bryant</t>
  </si>
  <si>
    <t>First</t>
  </si>
  <si>
    <t>COUNTRY</t>
  </si>
  <si>
    <t>10x</t>
  </si>
  <si>
    <t xml:space="preserve"> </t>
  </si>
  <si>
    <t>Agg</t>
  </si>
  <si>
    <t>MATCH 1</t>
  </si>
  <si>
    <t>MATCH 2</t>
  </si>
  <si>
    <t>MAY 14-16</t>
  </si>
  <si>
    <t>MAY 17-19</t>
  </si>
  <si>
    <t>Spring Selection/ World Team Trial</t>
  </si>
  <si>
    <t>Day 3</t>
  </si>
  <si>
    <t>MATCH 3</t>
  </si>
  <si>
    <t>Schreuder</t>
  </si>
  <si>
    <t>Agg with</t>
  </si>
  <si>
    <t>top 2 Finals</t>
  </si>
  <si>
    <t>CHAMPION</t>
  </si>
  <si>
    <t>2ND PLACE</t>
  </si>
  <si>
    <t>3RD PLACE</t>
  </si>
  <si>
    <t>Matthew Emmons</t>
  </si>
  <si>
    <t>Jason Parker</t>
  </si>
  <si>
    <t>Joseph Hein</t>
  </si>
  <si>
    <t>Trisdale</t>
  </si>
  <si>
    <t>Samantha</t>
  </si>
  <si>
    <t>Weiss</t>
  </si>
  <si>
    <t>Kirsten</t>
  </si>
  <si>
    <t>Bright</t>
  </si>
  <si>
    <t>Ronda</t>
  </si>
  <si>
    <t>Hicks</t>
  </si>
  <si>
    <t>Morgan</t>
  </si>
  <si>
    <t>Luk</t>
  </si>
  <si>
    <t>Cindy</t>
  </si>
  <si>
    <t>Fong</t>
  </si>
  <si>
    <t>Sandra</t>
  </si>
  <si>
    <t>Kim</t>
  </si>
  <si>
    <t>Joyce</t>
  </si>
  <si>
    <t>Sowash</t>
  </si>
  <si>
    <t>Amy</t>
  </si>
  <si>
    <t>Scherer</t>
  </si>
  <si>
    <t>Sarah</t>
  </si>
  <si>
    <t>Broughton</t>
  </si>
  <si>
    <t>Haylea</t>
  </si>
  <si>
    <t>Bowes</t>
  </si>
  <si>
    <t>Sharon</t>
  </si>
  <si>
    <t>Furrer</t>
  </si>
  <si>
    <t>Amanda</t>
  </si>
  <si>
    <t>Quiner</t>
  </si>
  <si>
    <t>Emily</t>
  </si>
  <si>
    <t>Holsopple</t>
  </si>
  <si>
    <t>Fretts</t>
  </si>
  <si>
    <t>Katie</t>
  </si>
  <si>
    <t>York</t>
  </si>
  <si>
    <t>Holly</t>
  </si>
  <si>
    <t>Abigail</t>
  </si>
  <si>
    <t>Tomasie</t>
  </si>
  <si>
    <t>Kelly</t>
  </si>
  <si>
    <t>Day</t>
  </si>
  <si>
    <t>Emma</t>
  </si>
  <si>
    <t>Hamulas</t>
  </si>
  <si>
    <t>Kempley</t>
  </si>
  <si>
    <t>Reya</t>
  </si>
  <si>
    <t>Beyerle</t>
  </si>
  <si>
    <t>Jamie</t>
  </si>
  <si>
    <t>Beard</t>
  </si>
  <si>
    <t>Jackson</t>
  </si>
  <si>
    <t>Ashley</t>
  </si>
  <si>
    <t>COU</t>
  </si>
  <si>
    <t>M3</t>
  </si>
  <si>
    <t>AGG</t>
  </si>
  <si>
    <t>Milev</t>
  </si>
  <si>
    <t>Emil</t>
  </si>
  <si>
    <t>Balsley</t>
  </si>
  <si>
    <t>Brad</t>
  </si>
  <si>
    <t>Ragay</t>
  </si>
  <si>
    <t>Sean</t>
  </si>
  <si>
    <t>Sanderson</t>
  </si>
  <si>
    <t>Keith</t>
  </si>
  <si>
    <t>Bickar</t>
  </si>
  <si>
    <t>John</t>
  </si>
  <si>
    <t>Alyward</t>
  </si>
  <si>
    <t>Robert</t>
  </si>
  <si>
    <t>Shteyman</t>
  </si>
  <si>
    <t>Dmitriy</t>
  </si>
  <si>
    <t>Curtis</t>
  </si>
  <si>
    <t>Heath</t>
  </si>
  <si>
    <t>Igorov</t>
  </si>
  <si>
    <t>Matodi</t>
  </si>
  <si>
    <t>Sandall</t>
  </si>
  <si>
    <t>Jim</t>
  </si>
  <si>
    <t>Ward</t>
  </si>
  <si>
    <t>Ryan</t>
  </si>
  <si>
    <t>Markewicz</t>
  </si>
  <si>
    <t>Alan</t>
  </si>
  <si>
    <t>Staniek</t>
  </si>
  <si>
    <t>* 2 point dedection per Rule 6.16.4.5.3.7</t>
  </si>
  <si>
    <t>95.0*</t>
  </si>
  <si>
    <t>Final 2</t>
  </si>
  <si>
    <t>Final 1</t>
  </si>
  <si>
    <t xml:space="preserve">Lackey </t>
  </si>
  <si>
    <t>Agg Total</t>
  </si>
  <si>
    <t>COMPETITOR INFO</t>
  </si>
  <si>
    <t>AGG with Top 2 Finals</t>
  </si>
  <si>
    <t>**6.11.7.2.1</t>
  </si>
  <si>
    <t>Final 3</t>
  </si>
  <si>
    <t>Total AGG with top 2 finals</t>
  </si>
  <si>
    <t xml:space="preserve">Keith Sanderson </t>
  </si>
  <si>
    <t>Emil Milev</t>
  </si>
  <si>
    <t>Brad Balsley</t>
  </si>
  <si>
    <t>Jamie Beyerle</t>
  </si>
  <si>
    <t>Amy Sowash</t>
  </si>
  <si>
    <t>Sandra Fong</t>
  </si>
  <si>
    <t>89**</t>
  </si>
  <si>
    <t>Tallman</t>
  </si>
  <si>
    <t>Frank</t>
  </si>
  <si>
    <t>Meredith</t>
  </si>
  <si>
    <t>Bruce</t>
  </si>
  <si>
    <t>Payne</t>
  </si>
  <si>
    <t>Wynn</t>
  </si>
  <si>
    <t>Parnall</t>
  </si>
  <si>
    <t>Bart</t>
  </si>
  <si>
    <t>Versace</t>
  </si>
  <si>
    <t>Valentavicius</t>
  </si>
  <si>
    <t>Gintaras</t>
  </si>
  <si>
    <t>Sauer</t>
  </si>
  <si>
    <t>Johannes</t>
  </si>
  <si>
    <t>Pestilli Jr.</t>
  </si>
  <si>
    <t>Vincent</t>
  </si>
  <si>
    <t>Christenson</t>
  </si>
  <si>
    <t>Dempster M</t>
  </si>
  <si>
    <t>Dion</t>
  </si>
  <si>
    <t>Michel</t>
  </si>
  <si>
    <t>Davis</t>
  </si>
  <si>
    <t>Olson</t>
  </si>
  <si>
    <t>Josh</t>
  </si>
  <si>
    <t>Stewart</t>
  </si>
  <si>
    <t>Gale</t>
  </si>
  <si>
    <t>Seery</t>
  </si>
  <si>
    <t>Barazani</t>
  </si>
  <si>
    <t>Eitan</t>
  </si>
  <si>
    <t>Gould</t>
  </si>
  <si>
    <t>Mark</t>
  </si>
  <si>
    <t>Vamplew</t>
  </si>
  <si>
    <t>Patrick</t>
  </si>
  <si>
    <t>Layton</t>
  </si>
  <si>
    <t>Richard</t>
  </si>
  <si>
    <t>Loftin</t>
  </si>
  <si>
    <t>Glynn</t>
  </si>
  <si>
    <t>Sawyer</t>
  </si>
  <si>
    <t>Larry</t>
  </si>
  <si>
    <t>Tarl</t>
  </si>
  <si>
    <t>Cooper</t>
  </si>
  <si>
    <t>Jimmie</t>
  </si>
  <si>
    <t>Sulser</t>
  </si>
  <si>
    <t>Glenn</t>
  </si>
  <si>
    <t>Kraft</t>
  </si>
  <si>
    <t>Timothy</t>
  </si>
  <si>
    <t>Lutz</t>
  </si>
  <si>
    <t>Stephen</t>
  </si>
  <si>
    <t>Szarenski</t>
  </si>
  <si>
    <t>Daryl</t>
  </si>
  <si>
    <t>Owsley</t>
  </si>
  <si>
    <t>Mowrer</t>
  </si>
  <si>
    <t>Nick</t>
  </si>
  <si>
    <t>Coscia</t>
  </si>
  <si>
    <t>Beaman</t>
  </si>
  <si>
    <t>Brian</t>
  </si>
  <si>
    <t>Imig</t>
  </si>
  <si>
    <t>Tyler</t>
  </si>
  <si>
    <t>Turner</t>
  </si>
  <si>
    <t>Zurek</t>
  </si>
  <si>
    <t>Markowski</t>
  </si>
  <si>
    <t>Greg</t>
  </si>
  <si>
    <t>AGG with 2 finals</t>
  </si>
  <si>
    <t>Gustafson</t>
  </si>
  <si>
    <t>Elizabeth</t>
  </si>
  <si>
    <t>Krauss</t>
  </si>
  <si>
    <t>Cara</t>
  </si>
  <si>
    <t>Mumby</t>
  </si>
  <si>
    <t>Marilyn</t>
  </si>
  <si>
    <t>Lewis</t>
  </si>
  <si>
    <t>Hannah</t>
  </si>
  <si>
    <t>Chao</t>
  </si>
  <si>
    <t>Avianna</t>
  </si>
  <si>
    <t>Meyer</t>
  </si>
  <si>
    <t>Teresa</t>
  </si>
  <si>
    <t>Callahan</t>
  </si>
  <si>
    <t>Borisova</t>
  </si>
  <si>
    <t>Vladimira</t>
  </si>
  <si>
    <t>Wachowich</t>
  </si>
  <si>
    <t>Lea</t>
  </si>
  <si>
    <t>Boulay</t>
  </si>
  <si>
    <t>Pat</t>
  </si>
  <si>
    <t>Shinn</t>
  </si>
  <si>
    <t>Brenda</t>
  </si>
  <si>
    <t>*2 point deduction per rule 6.15.4.2.3</t>
  </si>
  <si>
    <t>95*</t>
  </si>
  <si>
    <t>Final2</t>
  </si>
  <si>
    <t>Eric Uptagrafft</t>
  </si>
  <si>
    <t>Michael McPhail</t>
  </si>
  <si>
    <t>Jason Turner</t>
  </si>
  <si>
    <t>Daryl Szarenski</t>
  </si>
  <si>
    <t>John Zurek</t>
  </si>
  <si>
    <t>May 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</si>
</sst>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 applyBorder="1"/>
    <xf numFmtId="0" fontId="6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0" fillId="0" borderId="0" xfId="0" applyBorder="1"/>
    <xf numFmtId="164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13" xfId="0" applyFont="1" applyBorder="1"/>
    <xf numFmtId="0" fontId="2" fillId="0" borderId="11" xfId="0" applyFont="1" applyBorder="1" applyAlignment="1">
      <alignment horizontal="center"/>
    </xf>
    <xf numFmtId="0" fontId="2" fillId="0" borderId="9" xfId="0" applyFont="1" applyBorder="1"/>
    <xf numFmtId="164" fontId="1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2" fillId="0" borderId="14" xfId="0" applyFont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5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6" borderId="1" xfId="0" applyFont="1" applyFill="1" applyBorder="1" applyAlignment="1"/>
    <xf numFmtId="0" fontId="2" fillId="6" borderId="2" xfId="0" applyFont="1" applyFill="1" applyBorder="1"/>
    <xf numFmtId="0" fontId="1" fillId="6" borderId="1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164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0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6" xfId="0" applyBorder="1"/>
    <xf numFmtId="0" fontId="1" fillId="0" borderId="16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/>
    <xf numFmtId="0" fontId="2" fillId="2" borderId="17" xfId="0" applyFont="1" applyFill="1" applyBorder="1" applyAlignment="1">
      <alignment horizontal="centerContinuous"/>
    </xf>
    <xf numFmtId="0" fontId="2" fillId="2" borderId="18" xfId="0" applyFont="1" applyFill="1" applyBorder="1" applyAlignment="1">
      <alignment horizontal="centerContinuous"/>
    </xf>
    <xf numFmtId="0" fontId="2" fillId="3" borderId="17" xfId="0" applyFont="1" applyFill="1" applyBorder="1" applyAlignment="1">
      <alignment horizontal="centerContinuous"/>
    </xf>
    <xf numFmtId="0" fontId="2" fillId="3" borderId="18" xfId="0" applyFont="1" applyFill="1" applyBorder="1" applyAlignment="1">
      <alignment horizontal="centerContinuous"/>
    </xf>
    <xf numFmtId="0" fontId="2" fillId="4" borderId="17" xfId="0" applyFont="1" applyFill="1" applyBorder="1" applyAlignment="1">
      <alignment horizontal="centerContinuous"/>
    </xf>
    <xf numFmtId="0" fontId="2" fillId="4" borderId="19" xfId="0" applyFont="1" applyFill="1" applyBorder="1" applyAlignment="1">
      <alignment horizontal="centerContinuous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Continuous"/>
    </xf>
    <xf numFmtId="164" fontId="1" fillId="0" borderId="1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164" fontId="8" fillId="0" borderId="0" xfId="0" applyNumberFormat="1" applyFont="1"/>
    <xf numFmtId="0" fontId="2" fillId="5" borderId="21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0" fillId="0" borderId="0" xfId="0" applyNumberFormat="1"/>
    <xf numFmtId="0" fontId="2" fillId="0" borderId="10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5" xfId="0" applyFont="1" applyBorder="1"/>
    <xf numFmtId="0" fontId="0" fillId="0" borderId="15" xfId="0" applyBorder="1"/>
    <xf numFmtId="0" fontId="2" fillId="2" borderId="0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3" borderId="21" xfId="0" applyFont="1" applyFill="1" applyBorder="1" applyAlignment="1">
      <alignment horizontal="centerContinuous"/>
    </xf>
    <xf numFmtId="0" fontId="2" fillId="3" borderId="22" xfId="0" applyFont="1" applyFill="1" applyBorder="1" applyAlignment="1">
      <alignment horizontal="centerContinuous"/>
    </xf>
    <xf numFmtId="0" fontId="2" fillId="4" borderId="21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27" xfId="0" applyFont="1" applyBorder="1"/>
    <xf numFmtId="0" fontId="0" fillId="0" borderId="26" xfId="0" applyBorder="1"/>
    <xf numFmtId="0" fontId="1" fillId="0" borderId="27" xfId="0" applyFont="1" applyBorder="1" applyAlignment="1">
      <alignment horizontal="center"/>
    </xf>
    <xf numFmtId="0" fontId="0" fillId="0" borderId="27" xfId="0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12" xfId="0" applyFill="1" applyBorder="1"/>
    <xf numFmtId="0" fontId="6" fillId="0" borderId="12" xfId="0" applyFont="1" applyFill="1" applyBorder="1" applyAlignment="1"/>
    <xf numFmtId="0" fontId="0" fillId="0" borderId="12" xfId="0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 applyAlignment="1"/>
    <xf numFmtId="0" fontId="0" fillId="0" borderId="2" xfId="0" applyFill="1" applyBorder="1"/>
    <xf numFmtId="0" fontId="0" fillId="0" borderId="1" xfId="0" applyFill="1" applyBorder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0" fontId="6" fillId="0" borderId="12" xfId="0" applyFont="1" applyFill="1" applyBorder="1"/>
    <xf numFmtId="0" fontId="2" fillId="7" borderId="1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2" xfId="0" applyFont="1" applyFill="1" applyBorder="1"/>
    <xf numFmtId="0" fontId="6" fillId="0" borderId="1" xfId="0" applyFont="1" applyFill="1" applyBorder="1"/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164" fontId="1" fillId="0" borderId="9" xfId="0" applyNumberFormat="1" applyFont="1" applyBorder="1"/>
    <xf numFmtId="164" fontId="1" fillId="0" borderId="12" xfId="0" applyNumberFormat="1" applyFont="1" applyBorder="1"/>
    <xf numFmtId="0" fontId="2" fillId="7" borderId="10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5" xfId="0" applyFill="1" applyBorder="1"/>
    <xf numFmtId="0" fontId="6" fillId="0" borderId="2" xfId="0" applyFont="1" applyBorder="1" applyAlignment="1">
      <alignment horizontal="left"/>
    </xf>
    <xf numFmtId="0" fontId="0" fillId="0" borderId="16" xfId="0" applyFill="1" applyBorder="1"/>
    <xf numFmtId="0" fontId="6" fillId="0" borderId="12" xfId="0" applyFont="1" applyBorder="1" applyAlignment="1">
      <alignment horizontal="left"/>
    </xf>
    <xf numFmtId="164" fontId="1" fillId="0" borderId="16" xfId="0" applyNumberFormat="1" applyFont="1" applyBorder="1"/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0" borderId="3" xfId="0" applyFill="1" applyBorder="1" applyAlignment="1"/>
    <xf numFmtId="0" fontId="1" fillId="7" borderId="10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9" xfId="0" applyFont="1" applyFill="1" applyBorder="1"/>
    <xf numFmtId="0" fontId="6" fillId="0" borderId="3" xfId="0" applyFont="1" applyFill="1" applyBorder="1" applyAlignment="1"/>
    <xf numFmtId="0" fontId="6" fillId="0" borderId="5" xfId="0" applyFont="1" applyFill="1" applyBorder="1"/>
    <xf numFmtId="0" fontId="6" fillId="0" borderId="16" xfId="0" applyFont="1" applyFill="1" applyBorder="1"/>
    <xf numFmtId="164" fontId="2" fillId="0" borderId="2" xfId="0" applyNumberFormat="1" applyFont="1" applyBorder="1"/>
    <xf numFmtId="164" fontId="1" fillId="0" borderId="11" xfId="0" applyNumberFormat="1" applyFont="1" applyBorder="1" applyAlignment="1">
      <alignment horizontal="center"/>
    </xf>
    <xf numFmtId="164" fontId="1" fillId="0" borderId="4" xfId="0" applyNumberFormat="1" applyFont="1" applyBorder="1"/>
    <xf numFmtId="0" fontId="14" fillId="0" borderId="0" xfId="0" applyFont="1" applyBorder="1" applyAlignment="1">
      <alignment horizontal="center"/>
    </xf>
    <xf numFmtId="0" fontId="6" fillId="0" borderId="10" xfId="0" applyFont="1" applyFill="1" applyBorder="1" applyAlignment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ill="1" applyBorder="1" applyAlignment="1"/>
    <xf numFmtId="0" fontId="12" fillId="7" borderId="1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wrapText="1" shrinkToFit="1"/>
    </xf>
    <xf numFmtId="0" fontId="2" fillId="0" borderId="12" xfId="0" applyFont="1" applyBorder="1" applyAlignment="1">
      <alignment horizontal="center" wrapText="1" shrinkToFit="1"/>
    </xf>
    <xf numFmtId="0" fontId="2" fillId="0" borderId="16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8"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usashooting.org/downloads/Excel%20Finals%20program%202010%20SP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Kempley\OneDrive%20-%20United%20States%20Olympic%20Committee\USAS%20Work\Web%20Site\National%20Competition%20Results\2010\Excel%20Finals%20program%202010%20SPR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. MAP"/>
      <sheetName val="MAP"/>
      <sheetName val="Rapid"/>
      <sheetName val="Free"/>
      <sheetName val="Sport"/>
      <sheetName val="W3P Day1"/>
      <sheetName val="W3P Day2"/>
      <sheetName val="W3P Day3"/>
      <sheetName val="M3P Day1"/>
      <sheetName val="M3P Day 2"/>
      <sheetName val="M3P Day 3"/>
      <sheetName val="MPr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Q7">
            <v>99.399999999999991</v>
          </cell>
        </row>
        <row r="8">
          <cell r="Q8">
            <v>95.2</v>
          </cell>
        </row>
        <row r="9">
          <cell r="Q9">
            <v>98.8</v>
          </cell>
        </row>
        <row r="10">
          <cell r="Q10">
            <v>97.8</v>
          </cell>
        </row>
        <row r="11">
          <cell r="Q11">
            <v>95.299999999999983</v>
          </cell>
        </row>
        <row r="12">
          <cell r="Q12">
            <v>96.5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. MAP"/>
      <sheetName val="MAP"/>
      <sheetName val="Rapid"/>
      <sheetName val="Free"/>
      <sheetName val="Free Day3"/>
      <sheetName val="Sport"/>
      <sheetName val="W3P Day1"/>
      <sheetName val="W3P Day2"/>
      <sheetName val="W3P Day3"/>
      <sheetName val="M3P Day1"/>
      <sheetName val="M3P Day 2"/>
      <sheetName val="M3P Day 3"/>
      <sheetName val="MProne Day2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K4">
            <v>201.3</v>
          </cell>
        </row>
        <row r="5">
          <cell r="K5">
            <v>201.1</v>
          </cell>
        </row>
        <row r="6">
          <cell r="K6">
            <v>195.1</v>
          </cell>
        </row>
        <row r="7">
          <cell r="K7">
            <v>196.89999999999998</v>
          </cell>
        </row>
        <row r="8">
          <cell r="K8">
            <v>200.5</v>
          </cell>
        </row>
        <row r="9">
          <cell r="K9">
            <v>193.8</v>
          </cell>
        </row>
        <row r="10">
          <cell r="K10">
            <v>190.39999999999998</v>
          </cell>
        </row>
        <row r="11">
          <cell r="K11">
            <v>195.4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workbookViewId="0"/>
  </sheetViews>
  <sheetFormatPr defaultRowHeight="15.5" x14ac:dyDescent="0.35"/>
  <cols>
    <col min="1" max="1" width="5.1796875" customWidth="1"/>
    <col min="2" max="2" width="5.1796875" bestFit="1" customWidth="1"/>
    <col min="3" max="3" width="14.1796875" customWidth="1"/>
    <col min="4" max="4" width="9" customWidth="1"/>
    <col min="5" max="5" width="6.1796875" customWidth="1"/>
    <col min="6" max="8" width="3.81640625" style="2" hidden="1" customWidth="1"/>
    <col min="9" max="9" width="6.7265625" style="2" customWidth="1"/>
    <col min="10" max="12" width="3.81640625" style="2" hidden="1" customWidth="1"/>
    <col min="13" max="13" width="6.81640625" style="2" customWidth="1"/>
    <col min="14" max="14" width="8.453125" style="2" customWidth="1"/>
    <col min="15" max="16" width="3.81640625" style="2" hidden="1" customWidth="1"/>
    <col min="17" max="17" width="4.453125" style="2" hidden="1" customWidth="1"/>
    <col min="18" max="18" width="5.1796875" style="2" customWidth="1"/>
    <col min="19" max="21" width="3.81640625" style="2" hidden="1" customWidth="1"/>
    <col min="22" max="22" width="5.1796875" style="2" customWidth="1"/>
    <col min="23" max="23" width="8.7265625" style="2" customWidth="1"/>
    <col min="24" max="26" width="5.453125" style="2" customWidth="1"/>
    <col min="27" max="27" width="8.7265625" style="2" customWidth="1"/>
    <col min="28" max="30" width="6.1796875" style="2" customWidth="1"/>
    <col min="31" max="32" width="8.7265625" style="2" customWidth="1"/>
    <col min="33" max="33" width="8.54296875" style="2" customWidth="1"/>
    <col min="34" max="34" width="9.26953125" style="2" customWidth="1"/>
    <col min="35" max="36" width="8.7265625" style="2" customWidth="1"/>
    <col min="37" max="37" width="13.453125" style="2" customWidth="1"/>
  </cols>
  <sheetData>
    <row r="1" spans="1:37" ht="20" x14ac:dyDescent="0.4">
      <c r="A1" s="6" t="s">
        <v>32</v>
      </c>
      <c r="B1" s="6"/>
      <c r="C1" s="6"/>
      <c r="D1" s="6"/>
      <c r="E1" s="6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20" x14ac:dyDescent="0.4">
      <c r="A2" s="6" t="s">
        <v>27</v>
      </c>
      <c r="B2" s="6"/>
      <c r="C2" s="6"/>
      <c r="D2" s="6"/>
      <c r="E2" s="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35">
      <c r="A3" s="5"/>
      <c r="B3" s="5"/>
      <c r="C3" s="5"/>
      <c r="D3" s="5"/>
      <c r="E3" s="5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273" t="s">
        <v>291</v>
      </c>
      <c r="X3" s="273"/>
      <c r="Y3" s="273"/>
      <c r="Z3" s="273"/>
      <c r="AA3" s="273"/>
      <c r="AB3" s="273"/>
      <c r="AC3" s="273"/>
      <c r="AD3" s="10"/>
      <c r="AE3" s="10"/>
      <c r="AF3" s="10"/>
      <c r="AG3" s="10"/>
      <c r="AH3" s="10"/>
      <c r="AI3" s="10"/>
      <c r="AJ3" s="10"/>
      <c r="AK3" s="10"/>
    </row>
    <row r="4" spans="1:37" ht="18" x14ac:dyDescent="0.4">
      <c r="A4" s="7" t="s">
        <v>11</v>
      </c>
      <c r="B4" s="7"/>
      <c r="C4" s="7"/>
      <c r="D4" s="7"/>
      <c r="E4" s="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8" x14ac:dyDescent="0.4">
      <c r="A5" s="7"/>
      <c r="B5" s="7"/>
      <c r="C5" s="7"/>
      <c r="D5" s="7"/>
      <c r="E5" s="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8" hidden="1" x14ac:dyDescent="0.4">
      <c r="A6" s="7"/>
      <c r="B6" s="7"/>
      <c r="C6" s="7"/>
      <c r="D6" s="7"/>
      <c r="E6" s="7"/>
    </row>
    <row r="7" spans="1:37" s="3" customFormat="1" hidden="1" x14ac:dyDescent="0.35">
      <c r="A7" s="11" t="s">
        <v>3</v>
      </c>
      <c r="B7" s="11"/>
      <c r="C7" s="11"/>
      <c r="D7" s="11"/>
      <c r="E7" s="1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AK7" s="14"/>
    </row>
    <row r="8" spans="1:37" s="3" customFormat="1" hidden="1" x14ac:dyDescent="0.35">
      <c r="A8" s="11" t="s">
        <v>4</v>
      </c>
      <c r="B8" s="11"/>
      <c r="C8" s="11"/>
      <c r="D8" s="11"/>
      <c r="E8" s="1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AK8" s="14"/>
    </row>
    <row r="9" spans="1:37" s="3" customFormat="1" hidden="1" x14ac:dyDescent="0.35">
      <c r="A9" s="11" t="s">
        <v>5</v>
      </c>
      <c r="B9" s="11"/>
      <c r="C9" s="11"/>
      <c r="D9" s="11"/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AK9" s="14"/>
    </row>
    <row r="10" spans="1:37" s="3" customFormat="1" hidden="1" x14ac:dyDescent="0.35">
      <c r="A10" s="11"/>
      <c r="B10" s="11"/>
      <c r="C10" s="11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AK10" s="4"/>
    </row>
    <row r="11" spans="1:37" s="3" customFormat="1" ht="16" thickBot="1" x14ac:dyDescent="0.4">
      <c r="A11" s="11"/>
      <c r="B11" s="11"/>
      <c r="C11" s="11"/>
      <c r="D11" s="11"/>
      <c r="E11" s="1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37" ht="16" thickBot="1" x14ac:dyDescent="0.4">
      <c r="A12" s="37" t="s">
        <v>6</v>
      </c>
      <c r="B12" s="83" t="s">
        <v>1</v>
      </c>
      <c r="C12" s="183" t="s">
        <v>0</v>
      </c>
      <c r="D12" s="43" t="s">
        <v>90</v>
      </c>
      <c r="E12" s="83" t="s">
        <v>155</v>
      </c>
      <c r="F12" s="37">
        <v>1</v>
      </c>
      <c r="G12" s="38">
        <v>2</v>
      </c>
      <c r="H12" s="43">
        <v>3</v>
      </c>
      <c r="I12" s="229" t="s">
        <v>12</v>
      </c>
      <c r="J12" s="37">
        <v>1</v>
      </c>
      <c r="K12" s="38">
        <v>2</v>
      </c>
      <c r="L12" s="43">
        <v>3</v>
      </c>
      <c r="M12" s="229" t="s">
        <v>13</v>
      </c>
      <c r="N12" s="48" t="s">
        <v>7</v>
      </c>
      <c r="O12" s="37">
        <v>1</v>
      </c>
      <c r="P12" s="38">
        <v>2</v>
      </c>
      <c r="Q12" s="43">
        <v>3</v>
      </c>
      <c r="R12" s="266" t="s">
        <v>12</v>
      </c>
      <c r="S12" s="37">
        <v>1</v>
      </c>
      <c r="T12" s="38">
        <v>2</v>
      </c>
      <c r="U12" s="43">
        <v>3</v>
      </c>
      <c r="V12" s="266" t="s">
        <v>13</v>
      </c>
      <c r="W12" s="76" t="s">
        <v>8</v>
      </c>
      <c r="X12" s="37">
        <v>1</v>
      </c>
      <c r="Y12" s="38">
        <v>2</v>
      </c>
      <c r="Z12" s="43">
        <v>3</v>
      </c>
      <c r="AA12" s="266" t="s">
        <v>12</v>
      </c>
      <c r="AB12" s="37">
        <v>1</v>
      </c>
      <c r="AC12" s="38">
        <v>2</v>
      </c>
      <c r="AD12" s="43">
        <v>3</v>
      </c>
      <c r="AE12" s="266" t="s">
        <v>13</v>
      </c>
      <c r="AF12" s="48" t="s">
        <v>156</v>
      </c>
      <c r="AG12" s="83" t="s">
        <v>9</v>
      </c>
      <c r="AH12" s="83" t="s">
        <v>186</v>
      </c>
      <c r="AI12" s="83" t="s">
        <v>285</v>
      </c>
      <c r="AJ12" s="83" t="s">
        <v>192</v>
      </c>
      <c r="AK12" s="48" t="s">
        <v>9</v>
      </c>
    </row>
    <row r="13" spans="1:37" ht="20.149999999999999" customHeight="1" x14ac:dyDescent="0.35">
      <c r="A13" s="4">
        <v>2</v>
      </c>
      <c r="B13" s="201">
        <v>104</v>
      </c>
      <c r="C13" s="241" t="s">
        <v>70</v>
      </c>
      <c r="D13" s="242" t="s">
        <v>122</v>
      </c>
      <c r="E13" s="267" t="s">
        <v>36</v>
      </c>
      <c r="F13" s="231">
        <v>96</v>
      </c>
      <c r="G13" s="232">
        <v>95</v>
      </c>
      <c r="H13" s="233">
        <v>96</v>
      </c>
      <c r="I13" s="230">
        <f t="shared" ref="I13:I24" si="0">SUM(F13:H13)</f>
        <v>287</v>
      </c>
      <c r="J13" s="231">
        <v>94</v>
      </c>
      <c r="K13" s="232">
        <v>93</v>
      </c>
      <c r="L13" s="233">
        <v>97</v>
      </c>
      <c r="M13" s="230">
        <f t="shared" ref="M13:M24" si="1">SUM(J13:L13)</f>
        <v>284</v>
      </c>
      <c r="N13" s="89">
        <f t="shared" ref="N13:N24" si="2">I13+M13</f>
        <v>571</v>
      </c>
      <c r="O13" s="263">
        <v>94</v>
      </c>
      <c r="P13" s="264">
        <v>97</v>
      </c>
      <c r="Q13" s="265">
        <v>96</v>
      </c>
      <c r="R13" s="260">
        <f t="shared" ref="R13:R24" si="3">SUM(O13:Q13)</f>
        <v>287</v>
      </c>
      <c r="S13" s="263">
        <v>95</v>
      </c>
      <c r="T13" s="264">
        <v>88</v>
      </c>
      <c r="U13" s="265">
        <v>97</v>
      </c>
      <c r="V13" s="260">
        <f t="shared" ref="V13:V24" si="4">SUM(S13:U13)</f>
        <v>280</v>
      </c>
      <c r="W13" s="78">
        <f t="shared" ref="W13:W24" si="5">V13+R13</f>
        <v>567</v>
      </c>
      <c r="X13" s="231">
        <v>96</v>
      </c>
      <c r="Y13" s="232">
        <v>100</v>
      </c>
      <c r="Z13" s="233">
        <v>94</v>
      </c>
      <c r="AA13" s="260">
        <f t="shared" ref="AA13:AA24" si="6">SUM(X13:Z13)</f>
        <v>290</v>
      </c>
      <c r="AB13" s="231">
        <v>92</v>
      </c>
      <c r="AC13" s="232">
        <v>98</v>
      </c>
      <c r="AD13" s="233">
        <v>94</v>
      </c>
      <c r="AE13" s="260">
        <f t="shared" ref="AE13:AE24" si="7">SUM(AB13:AD13)</f>
        <v>284</v>
      </c>
      <c r="AF13" s="89">
        <f t="shared" ref="AF13:AF24" si="8">AE13+AA13</f>
        <v>574</v>
      </c>
      <c r="AG13" s="16">
        <f>AF13+W13+N13</f>
        <v>1712</v>
      </c>
      <c r="AH13" s="134">
        <v>198</v>
      </c>
      <c r="AI13" s="134">
        <v>200.3</v>
      </c>
      <c r="AJ13" s="254">
        <f>[2]Sport!$K$5</f>
        <v>201.1</v>
      </c>
      <c r="AK13" s="234">
        <f>AG13+LARGE(AH13:AJ13,1)+LARGE(AH13:AJ13,2)</f>
        <v>2113.4</v>
      </c>
    </row>
    <row r="14" spans="1:37" ht="20.149999999999999" customHeight="1" x14ac:dyDescent="0.35">
      <c r="A14" s="4">
        <v>3</v>
      </c>
      <c r="B14" s="184">
        <v>39</v>
      </c>
      <c r="C14" s="243" t="s">
        <v>274</v>
      </c>
      <c r="D14" s="244" t="s">
        <v>263</v>
      </c>
      <c r="E14" s="268" t="s">
        <v>36</v>
      </c>
      <c r="F14" s="171">
        <v>95</v>
      </c>
      <c r="G14" s="154">
        <v>93</v>
      </c>
      <c r="H14" s="174">
        <v>91</v>
      </c>
      <c r="I14" s="230">
        <f t="shared" si="0"/>
        <v>279</v>
      </c>
      <c r="J14" s="171">
        <v>98</v>
      </c>
      <c r="K14" s="154">
        <v>94</v>
      </c>
      <c r="L14" s="174">
        <v>91</v>
      </c>
      <c r="M14" s="230">
        <f t="shared" si="1"/>
        <v>283</v>
      </c>
      <c r="N14" s="60">
        <f t="shared" si="2"/>
        <v>562</v>
      </c>
      <c r="O14" s="259">
        <v>94</v>
      </c>
      <c r="P14" s="154">
        <v>91</v>
      </c>
      <c r="Q14" s="258">
        <v>93</v>
      </c>
      <c r="R14" s="261">
        <f t="shared" si="3"/>
        <v>278</v>
      </c>
      <c r="S14" s="259">
        <v>94</v>
      </c>
      <c r="T14" s="154">
        <v>98</v>
      </c>
      <c r="U14" s="258">
        <v>96</v>
      </c>
      <c r="V14" s="261">
        <f t="shared" si="4"/>
        <v>288</v>
      </c>
      <c r="W14" s="32">
        <f t="shared" si="5"/>
        <v>566</v>
      </c>
      <c r="X14" s="171">
        <v>95</v>
      </c>
      <c r="Y14" s="154">
        <v>97</v>
      </c>
      <c r="Z14" s="174">
        <v>99</v>
      </c>
      <c r="AA14" s="261">
        <f t="shared" si="6"/>
        <v>291</v>
      </c>
      <c r="AB14" s="171">
        <v>96</v>
      </c>
      <c r="AC14" s="154">
        <v>94</v>
      </c>
      <c r="AD14" s="174">
        <v>97</v>
      </c>
      <c r="AE14" s="261">
        <f t="shared" si="7"/>
        <v>287</v>
      </c>
      <c r="AF14" s="60">
        <f t="shared" si="8"/>
        <v>578</v>
      </c>
      <c r="AG14" s="16">
        <f t="shared" ref="AG14:AG24" si="9">AF14+W14+N14</f>
        <v>1706</v>
      </c>
      <c r="AH14" s="135">
        <v>202.1</v>
      </c>
      <c r="AI14" s="135">
        <v>203.3</v>
      </c>
      <c r="AJ14" s="21">
        <f>[2]Sport!$K$4</f>
        <v>201.3</v>
      </c>
      <c r="AK14" s="235">
        <f t="shared" ref="AK14:AK24" si="10">AG14+LARGE(AH14:AJ14,1)+LARGE(AH14:AJ14,2)</f>
        <v>2111.4</v>
      </c>
    </row>
    <row r="15" spans="1:37" ht="20.149999999999999" customHeight="1" x14ac:dyDescent="0.35">
      <c r="A15" s="4">
        <v>4</v>
      </c>
      <c r="B15" s="184">
        <v>93</v>
      </c>
      <c r="C15" s="243" t="s">
        <v>281</v>
      </c>
      <c r="D15" s="244" t="s">
        <v>282</v>
      </c>
      <c r="E15" s="268" t="s">
        <v>36</v>
      </c>
      <c r="F15" s="171">
        <v>92</v>
      </c>
      <c r="G15" s="154">
        <v>96</v>
      </c>
      <c r="H15" s="174">
        <v>97</v>
      </c>
      <c r="I15" s="230">
        <f t="shared" si="0"/>
        <v>285</v>
      </c>
      <c r="J15" s="171">
        <v>92</v>
      </c>
      <c r="K15" s="154">
        <v>96</v>
      </c>
      <c r="L15" s="174">
        <v>91</v>
      </c>
      <c r="M15" s="230">
        <f t="shared" si="1"/>
        <v>279</v>
      </c>
      <c r="N15" s="60">
        <f t="shared" si="2"/>
        <v>564</v>
      </c>
      <c r="O15" s="259">
        <v>97</v>
      </c>
      <c r="P15" s="154">
        <v>95</v>
      </c>
      <c r="Q15" s="258">
        <v>94</v>
      </c>
      <c r="R15" s="261">
        <f t="shared" si="3"/>
        <v>286</v>
      </c>
      <c r="S15" s="259">
        <v>95</v>
      </c>
      <c r="T15" s="154">
        <v>93</v>
      </c>
      <c r="U15" s="258">
        <v>92</v>
      </c>
      <c r="V15" s="261">
        <f t="shared" si="4"/>
        <v>280</v>
      </c>
      <c r="W15" s="32">
        <f t="shared" si="5"/>
        <v>566</v>
      </c>
      <c r="X15" s="171">
        <v>97</v>
      </c>
      <c r="Y15" s="154">
        <v>94</v>
      </c>
      <c r="Z15" s="174">
        <v>96</v>
      </c>
      <c r="AA15" s="261">
        <f t="shared" si="6"/>
        <v>287</v>
      </c>
      <c r="AB15" s="171">
        <v>94</v>
      </c>
      <c r="AC15" s="154">
        <v>92</v>
      </c>
      <c r="AD15" s="174">
        <v>93</v>
      </c>
      <c r="AE15" s="261">
        <f t="shared" si="7"/>
        <v>279</v>
      </c>
      <c r="AF15" s="60">
        <f t="shared" si="8"/>
        <v>566</v>
      </c>
      <c r="AG15" s="16">
        <f t="shared" si="9"/>
        <v>1696</v>
      </c>
      <c r="AH15" s="135">
        <v>196.9</v>
      </c>
      <c r="AI15" s="135">
        <v>196</v>
      </c>
      <c r="AJ15" s="21">
        <f>[2]Sport!$K$7</f>
        <v>196.89999999999998</v>
      </c>
      <c r="AK15" s="235">
        <f t="shared" si="10"/>
        <v>2089.8000000000002</v>
      </c>
    </row>
    <row r="16" spans="1:37" ht="20.149999999999999" customHeight="1" x14ac:dyDescent="0.35">
      <c r="A16" s="4">
        <v>5</v>
      </c>
      <c r="B16" s="184">
        <v>74</v>
      </c>
      <c r="C16" s="243" t="s">
        <v>272</v>
      </c>
      <c r="D16" s="244" t="s">
        <v>273</v>
      </c>
      <c r="E16" s="268" t="s">
        <v>36</v>
      </c>
      <c r="F16" s="171">
        <v>95</v>
      </c>
      <c r="G16" s="154">
        <v>95</v>
      </c>
      <c r="H16" s="174">
        <v>93</v>
      </c>
      <c r="I16" s="230">
        <f t="shared" si="0"/>
        <v>283</v>
      </c>
      <c r="J16" s="171">
        <v>88</v>
      </c>
      <c r="K16" s="154">
        <v>92</v>
      </c>
      <c r="L16" s="174">
        <v>94</v>
      </c>
      <c r="M16" s="230">
        <f t="shared" si="1"/>
        <v>274</v>
      </c>
      <c r="N16" s="60">
        <f t="shared" si="2"/>
        <v>557</v>
      </c>
      <c r="O16" s="259">
        <v>94</v>
      </c>
      <c r="P16" s="154">
        <v>94</v>
      </c>
      <c r="Q16" s="258">
        <v>94</v>
      </c>
      <c r="R16" s="261">
        <f t="shared" si="3"/>
        <v>282</v>
      </c>
      <c r="S16" s="259">
        <v>93</v>
      </c>
      <c r="T16" s="154">
        <v>96</v>
      </c>
      <c r="U16" s="258">
        <v>96</v>
      </c>
      <c r="V16" s="261">
        <f t="shared" si="4"/>
        <v>285</v>
      </c>
      <c r="W16" s="32">
        <f t="shared" si="5"/>
        <v>567</v>
      </c>
      <c r="X16" s="171">
        <v>91</v>
      </c>
      <c r="Y16" s="154">
        <v>96</v>
      </c>
      <c r="Z16" s="174">
        <v>96</v>
      </c>
      <c r="AA16" s="261">
        <f t="shared" si="6"/>
        <v>283</v>
      </c>
      <c r="AB16" s="171">
        <v>96</v>
      </c>
      <c r="AC16" s="154">
        <v>93</v>
      </c>
      <c r="AD16" s="174">
        <v>96</v>
      </c>
      <c r="AE16" s="261">
        <f t="shared" si="7"/>
        <v>285</v>
      </c>
      <c r="AF16" s="60">
        <f t="shared" si="8"/>
        <v>568</v>
      </c>
      <c r="AG16" s="16">
        <f t="shared" si="9"/>
        <v>1692</v>
      </c>
      <c r="AH16" s="135">
        <v>196.3</v>
      </c>
      <c r="AI16" s="135">
        <v>200.6</v>
      </c>
      <c r="AJ16" s="21">
        <f>[2]Sport!$K$6</f>
        <v>195.1</v>
      </c>
      <c r="AK16" s="235">
        <f t="shared" si="10"/>
        <v>2088.9</v>
      </c>
    </row>
    <row r="17" spans="1:37" ht="20.149999999999999" customHeight="1" x14ac:dyDescent="0.35">
      <c r="A17" s="4">
        <v>6</v>
      </c>
      <c r="B17" s="184">
        <v>36</v>
      </c>
      <c r="C17" s="243" t="s">
        <v>275</v>
      </c>
      <c r="D17" s="244" t="s">
        <v>276</v>
      </c>
      <c r="E17" s="268" t="s">
        <v>36</v>
      </c>
      <c r="F17" s="171">
        <v>93</v>
      </c>
      <c r="G17" s="154">
        <v>92</v>
      </c>
      <c r="H17" s="174">
        <v>94</v>
      </c>
      <c r="I17" s="230">
        <f t="shared" si="0"/>
        <v>279</v>
      </c>
      <c r="J17" s="171">
        <v>97</v>
      </c>
      <c r="K17" s="154">
        <v>92</v>
      </c>
      <c r="L17" s="174">
        <v>90</v>
      </c>
      <c r="M17" s="230">
        <f t="shared" si="1"/>
        <v>279</v>
      </c>
      <c r="N17" s="60">
        <f t="shared" si="2"/>
        <v>558</v>
      </c>
      <c r="O17" s="259">
        <v>96</v>
      </c>
      <c r="P17" s="154">
        <v>93</v>
      </c>
      <c r="Q17" s="258">
        <v>94</v>
      </c>
      <c r="R17" s="261">
        <f t="shared" si="3"/>
        <v>283</v>
      </c>
      <c r="S17" s="259">
        <v>94</v>
      </c>
      <c r="T17" s="154">
        <v>89</v>
      </c>
      <c r="U17" s="258">
        <v>92</v>
      </c>
      <c r="V17" s="261">
        <f t="shared" si="4"/>
        <v>275</v>
      </c>
      <c r="W17" s="32">
        <f t="shared" si="5"/>
        <v>558</v>
      </c>
      <c r="X17" s="171">
        <v>95</v>
      </c>
      <c r="Y17" s="154">
        <v>88</v>
      </c>
      <c r="Z17" s="174">
        <v>97</v>
      </c>
      <c r="AA17" s="261">
        <f t="shared" si="6"/>
        <v>280</v>
      </c>
      <c r="AB17" s="171">
        <v>93</v>
      </c>
      <c r="AC17" s="154">
        <v>95</v>
      </c>
      <c r="AD17" s="174">
        <v>93</v>
      </c>
      <c r="AE17" s="261">
        <f t="shared" si="7"/>
        <v>281</v>
      </c>
      <c r="AF17" s="60">
        <f t="shared" si="8"/>
        <v>561</v>
      </c>
      <c r="AG17" s="16">
        <f t="shared" si="9"/>
        <v>1677</v>
      </c>
      <c r="AH17" s="135">
        <v>192.4</v>
      </c>
      <c r="AI17" s="135">
        <v>200.6</v>
      </c>
      <c r="AJ17" s="21">
        <f>[2]Sport!$K$8</f>
        <v>200.5</v>
      </c>
      <c r="AK17" s="235">
        <f t="shared" si="10"/>
        <v>2078.1</v>
      </c>
    </row>
    <row r="18" spans="1:37" ht="20.149999999999999" customHeight="1" x14ac:dyDescent="0.35">
      <c r="A18" s="4">
        <v>7</v>
      </c>
      <c r="B18" s="184">
        <v>67</v>
      </c>
      <c r="C18" s="243" t="s">
        <v>268</v>
      </c>
      <c r="D18" s="244" t="s">
        <v>269</v>
      </c>
      <c r="E18" s="268" t="s">
        <v>36</v>
      </c>
      <c r="F18" s="171">
        <v>92</v>
      </c>
      <c r="G18" s="154">
        <v>95</v>
      </c>
      <c r="H18" s="174">
        <v>91</v>
      </c>
      <c r="I18" s="230">
        <f t="shared" si="0"/>
        <v>278</v>
      </c>
      <c r="J18" s="171">
        <v>93</v>
      </c>
      <c r="K18" s="154">
        <v>87</v>
      </c>
      <c r="L18" s="174">
        <v>90</v>
      </c>
      <c r="M18" s="230">
        <f t="shared" si="1"/>
        <v>270</v>
      </c>
      <c r="N18" s="60">
        <f t="shared" si="2"/>
        <v>548</v>
      </c>
      <c r="O18" s="259">
        <v>93</v>
      </c>
      <c r="P18" s="154">
        <v>93</v>
      </c>
      <c r="Q18" s="258">
        <v>93</v>
      </c>
      <c r="R18" s="261">
        <f t="shared" si="3"/>
        <v>279</v>
      </c>
      <c r="S18" s="259">
        <v>90</v>
      </c>
      <c r="T18" s="154">
        <v>86</v>
      </c>
      <c r="U18" s="258">
        <v>96</v>
      </c>
      <c r="V18" s="261">
        <f t="shared" si="4"/>
        <v>272</v>
      </c>
      <c r="W18" s="32">
        <f t="shared" si="5"/>
        <v>551</v>
      </c>
      <c r="X18" s="171">
        <v>92</v>
      </c>
      <c r="Y18" s="154">
        <v>96</v>
      </c>
      <c r="Z18" s="174">
        <v>91</v>
      </c>
      <c r="AA18" s="261">
        <f t="shared" si="6"/>
        <v>279</v>
      </c>
      <c r="AB18" s="171">
        <v>95</v>
      </c>
      <c r="AC18" s="154">
        <v>97</v>
      </c>
      <c r="AD18" s="174">
        <v>90</v>
      </c>
      <c r="AE18" s="261">
        <f t="shared" si="7"/>
        <v>282</v>
      </c>
      <c r="AF18" s="60">
        <f t="shared" si="8"/>
        <v>561</v>
      </c>
      <c r="AG18" s="16">
        <f t="shared" si="9"/>
        <v>1660</v>
      </c>
      <c r="AH18" s="135">
        <v>189</v>
      </c>
      <c r="AI18" s="135">
        <v>193.5</v>
      </c>
      <c r="AJ18" s="21">
        <f>[2]Sport!$K$9</f>
        <v>193.8</v>
      </c>
      <c r="AK18" s="235">
        <f t="shared" si="10"/>
        <v>2047.3</v>
      </c>
    </row>
    <row r="19" spans="1:37" ht="20.149999999999999" customHeight="1" x14ac:dyDescent="0.35">
      <c r="A19" s="4">
        <v>1</v>
      </c>
      <c r="B19" s="184">
        <v>64</v>
      </c>
      <c r="C19" s="243" t="s">
        <v>264</v>
      </c>
      <c r="D19" s="244" t="s">
        <v>265</v>
      </c>
      <c r="E19" s="268" t="s">
        <v>36</v>
      </c>
      <c r="F19" s="171">
        <v>89</v>
      </c>
      <c r="G19" s="154">
        <v>92</v>
      </c>
      <c r="H19" s="174">
        <v>92</v>
      </c>
      <c r="I19" s="230">
        <f t="shared" si="0"/>
        <v>273</v>
      </c>
      <c r="J19" s="171">
        <v>87</v>
      </c>
      <c r="K19" s="154">
        <v>96</v>
      </c>
      <c r="L19" s="174">
        <v>91</v>
      </c>
      <c r="M19" s="230">
        <f t="shared" si="1"/>
        <v>274</v>
      </c>
      <c r="N19" s="60">
        <f t="shared" si="2"/>
        <v>547</v>
      </c>
      <c r="O19" s="259">
        <v>91</v>
      </c>
      <c r="P19" s="154">
        <v>92</v>
      </c>
      <c r="Q19" s="258">
        <v>93</v>
      </c>
      <c r="R19" s="261">
        <f t="shared" si="3"/>
        <v>276</v>
      </c>
      <c r="S19" s="259">
        <v>92</v>
      </c>
      <c r="T19" s="154">
        <v>90</v>
      </c>
      <c r="U19" s="258">
        <v>96</v>
      </c>
      <c r="V19" s="261">
        <f t="shared" si="4"/>
        <v>278</v>
      </c>
      <c r="W19" s="32">
        <f t="shared" si="5"/>
        <v>554</v>
      </c>
      <c r="X19" s="171">
        <v>93</v>
      </c>
      <c r="Y19" s="154">
        <v>95</v>
      </c>
      <c r="Z19" s="174">
        <v>94</v>
      </c>
      <c r="AA19" s="261">
        <f t="shared" si="6"/>
        <v>282</v>
      </c>
      <c r="AB19" s="171">
        <v>93</v>
      </c>
      <c r="AC19" s="154">
        <v>91</v>
      </c>
      <c r="AD19" s="174">
        <v>95</v>
      </c>
      <c r="AE19" s="261">
        <f t="shared" si="7"/>
        <v>279</v>
      </c>
      <c r="AF19" s="60">
        <f t="shared" si="8"/>
        <v>561</v>
      </c>
      <c r="AG19" s="16">
        <f t="shared" si="9"/>
        <v>1662</v>
      </c>
      <c r="AH19" s="135">
        <v>185.4</v>
      </c>
      <c r="AI19" s="135">
        <v>189.1</v>
      </c>
      <c r="AJ19" s="21">
        <f>[2]Sport!$K$10</f>
        <v>190.39999999999998</v>
      </c>
      <c r="AK19" s="235">
        <f t="shared" si="10"/>
        <v>2041.5</v>
      </c>
    </row>
    <row r="20" spans="1:37" ht="20.149999999999999" customHeight="1" x14ac:dyDescent="0.35">
      <c r="A20" s="4">
        <v>8</v>
      </c>
      <c r="B20" s="184">
        <v>77</v>
      </c>
      <c r="C20" s="243" t="s">
        <v>266</v>
      </c>
      <c r="D20" s="244" t="s">
        <v>267</v>
      </c>
      <c r="E20" s="218" t="s">
        <v>36</v>
      </c>
      <c r="F20" s="171">
        <v>88</v>
      </c>
      <c r="G20" s="154">
        <v>94</v>
      </c>
      <c r="H20" s="174">
        <v>89</v>
      </c>
      <c r="I20" s="230">
        <f t="shared" si="0"/>
        <v>271</v>
      </c>
      <c r="J20" s="171">
        <v>85</v>
      </c>
      <c r="K20" s="154">
        <v>84</v>
      </c>
      <c r="L20" s="174">
        <v>92</v>
      </c>
      <c r="M20" s="230">
        <f t="shared" si="1"/>
        <v>261</v>
      </c>
      <c r="N20" s="60">
        <f t="shared" si="2"/>
        <v>532</v>
      </c>
      <c r="O20" s="259">
        <v>86</v>
      </c>
      <c r="P20" s="154">
        <v>91</v>
      </c>
      <c r="Q20" s="258">
        <v>85</v>
      </c>
      <c r="R20" s="261">
        <f t="shared" si="3"/>
        <v>262</v>
      </c>
      <c r="S20" s="259">
        <v>86</v>
      </c>
      <c r="T20" s="154">
        <v>92</v>
      </c>
      <c r="U20" s="258">
        <v>94</v>
      </c>
      <c r="V20" s="261">
        <f t="shared" si="4"/>
        <v>272</v>
      </c>
      <c r="W20" s="32">
        <f t="shared" si="5"/>
        <v>534</v>
      </c>
      <c r="X20" s="171">
        <v>90</v>
      </c>
      <c r="Y20" s="154">
        <v>92</v>
      </c>
      <c r="Z20" s="174">
        <v>90</v>
      </c>
      <c r="AA20" s="261">
        <f t="shared" si="6"/>
        <v>272</v>
      </c>
      <c r="AB20" s="171">
        <v>77</v>
      </c>
      <c r="AC20" s="154">
        <v>95</v>
      </c>
      <c r="AD20" s="174">
        <v>88</v>
      </c>
      <c r="AE20" s="261">
        <f t="shared" si="7"/>
        <v>260</v>
      </c>
      <c r="AF20" s="60">
        <f t="shared" si="8"/>
        <v>532</v>
      </c>
      <c r="AG20" s="16">
        <f t="shared" si="9"/>
        <v>1598</v>
      </c>
      <c r="AH20" s="135">
        <v>189.5</v>
      </c>
      <c r="AI20" s="135">
        <v>184.3</v>
      </c>
      <c r="AJ20" s="21">
        <f>[2]Sport!$K$11</f>
        <v>195.4</v>
      </c>
      <c r="AK20" s="235">
        <f t="shared" si="10"/>
        <v>1982.9</v>
      </c>
    </row>
    <row r="21" spans="1:37" ht="20.149999999999999" customHeight="1" x14ac:dyDescent="0.35">
      <c r="A21" s="4">
        <v>10</v>
      </c>
      <c r="B21" s="238">
        <v>20</v>
      </c>
      <c r="C21" s="245" t="s">
        <v>277</v>
      </c>
      <c r="D21" s="246" t="s">
        <v>278</v>
      </c>
      <c r="E21" s="268" t="s">
        <v>39</v>
      </c>
      <c r="F21" s="171">
        <v>97</v>
      </c>
      <c r="G21" s="154">
        <v>97</v>
      </c>
      <c r="H21" s="174">
        <v>95</v>
      </c>
      <c r="I21" s="230">
        <f t="shared" si="0"/>
        <v>289</v>
      </c>
      <c r="J21" s="171">
        <v>95</v>
      </c>
      <c r="K21" s="154">
        <v>93</v>
      </c>
      <c r="L21" s="174">
        <v>96</v>
      </c>
      <c r="M21" s="230">
        <f t="shared" si="1"/>
        <v>284</v>
      </c>
      <c r="N21" s="60">
        <f t="shared" si="2"/>
        <v>573</v>
      </c>
      <c r="O21" s="259">
        <v>96</v>
      </c>
      <c r="P21" s="154">
        <v>95</v>
      </c>
      <c r="Q21" s="258">
        <v>97</v>
      </c>
      <c r="R21" s="261">
        <f t="shared" si="3"/>
        <v>288</v>
      </c>
      <c r="S21" s="259">
        <v>93</v>
      </c>
      <c r="T21" s="154">
        <v>91</v>
      </c>
      <c r="U21" s="258">
        <v>93</v>
      </c>
      <c r="V21" s="261">
        <f t="shared" si="4"/>
        <v>277</v>
      </c>
      <c r="W21" s="32">
        <f t="shared" si="5"/>
        <v>565</v>
      </c>
      <c r="X21" s="171">
        <v>97</v>
      </c>
      <c r="Y21" s="154">
        <v>98</v>
      </c>
      <c r="Z21" s="174">
        <v>98</v>
      </c>
      <c r="AA21" s="261">
        <f t="shared" si="6"/>
        <v>293</v>
      </c>
      <c r="AB21" s="171">
        <v>94</v>
      </c>
      <c r="AC21" s="154">
        <v>96</v>
      </c>
      <c r="AD21" s="174">
        <v>93</v>
      </c>
      <c r="AE21" s="261">
        <f t="shared" si="7"/>
        <v>283</v>
      </c>
      <c r="AF21" s="60">
        <f t="shared" si="8"/>
        <v>576</v>
      </c>
      <c r="AG21" s="16">
        <f t="shared" si="9"/>
        <v>1714</v>
      </c>
      <c r="AH21" s="135"/>
      <c r="AI21" s="135"/>
      <c r="AJ21" s="21"/>
      <c r="AK21" s="235" t="e">
        <f t="shared" si="10"/>
        <v>#NUM!</v>
      </c>
    </row>
    <row r="22" spans="1:37" ht="20.149999999999999" customHeight="1" x14ac:dyDescent="0.35">
      <c r="A22" s="4">
        <v>11</v>
      </c>
      <c r="B22" s="238">
        <v>2</v>
      </c>
      <c r="C22" s="245" t="s">
        <v>279</v>
      </c>
      <c r="D22" s="246" t="s">
        <v>280</v>
      </c>
      <c r="E22" s="268" t="s">
        <v>39</v>
      </c>
      <c r="F22" s="171">
        <v>97</v>
      </c>
      <c r="G22" s="154">
        <v>92</v>
      </c>
      <c r="H22" s="174">
        <v>94</v>
      </c>
      <c r="I22" s="230">
        <f t="shared" si="0"/>
        <v>283</v>
      </c>
      <c r="J22" s="171">
        <v>92</v>
      </c>
      <c r="K22" s="154">
        <v>94</v>
      </c>
      <c r="L22" s="174">
        <v>94</v>
      </c>
      <c r="M22" s="230">
        <f t="shared" si="1"/>
        <v>280</v>
      </c>
      <c r="N22" s="60">
        <f t="shared" si="2"/>
        <v>563</v>
      </c>
      <c r="O22" s="259">
        <v>87</v>
      </c>
      <c r="P22" s="154">
        <v>89</v>
      </c>
      <c r="Q22" s="258">
        <v>96</v>
      </c>
      <c r="R22" s="261">
        <f t="shared" si="3"/>
        <v>272</v>
      </c>
      <c r="S22" s="259">
        <v>93</v>
      </c>
      <c r="T22" s="154">
        <v>96</v>
      </c>
      <c r="U22" s="258">
        <v>98</v>
      </c>
      <c r="V22" s="261">
        <f t="shared" si="4"/>
        <v>287</v>
      </c>
      <c r="W22" s="32">
        <f t="shared" si="5"/>
        <v>559</v>
      </c>
      <c r="X22" s="171">
        <v>94</v>
      </c>
      <c r="Y22" s="154">
        <v>95</v>
      </c>
      <c r="Z22" s="174">
        <v>96</v>
      </c>
      <c r="AA22" s="261">
        <f t="shared" si="6"/>
        <v>285</v>
      </c>
      <c r="AB22" s="171">
        <v>92</v>
      </c>
      <c r="AC22" s="154">
        <v>89</v>
      </c>
      <c r="AD22" s="174">
        <v>93</v>
      </c>
      <c r="AE22" s="261">
        <f t="shared" si="7"/>
        <v>274</v>
      </c>
      <c r="AF22" s="60">
        <f t="shared" si="8"/>
        <v>559</v>
      </c>
      <c r="AG22" s="16">
        <f t="shared" si="9"/>
        <v>1681</v>
      </c>
      <c r="AH22" s="135"/>
      <c r="AI22" s="135"/>
      <c r="AJ22" s="21"/>
      <c r="AK22" s="235" t="e">
        <f t="shared" si="10"/>
        <v>#NUM!</v>
      </c>
    </row>
    <row r="23" spans="1:37" ht="20.149999999999999" customHeight="1" x14ac:dyDescent="0.35">
      <c r="A23" s="4">
        <v>13</v>
      </c>
      <c r="B23" s="238">
        <v>5</v>
      </c>
      <c r="C23" s="245" t="s">
        <v>270</v>
      </c>
      <c r="D23" s="246" t="s">
        <v>271</v>
      </c>
      <c r="E23" s="268" t="s">
        <v>39</v>
      </c>
      <c r="F23" s="171">
        <v>90</v>
      </c>
      <c r="G23" s="154">
        <v>89</v>
      </c>
      <c r="H23" s="174">
        <v>93</v>
      </c>
      <c r="I23" s="230">
        <f t="shared" si="0"/>
        <v>272</v>
      </c>
      <c r="J23" s="171">
        <v>96</v>
      </c>
      <c r="K23" s="154">
        <v>94</v>
      </c>
      <c r="L23" s="174">
        <v>92</v>
      </c>
      <c r="M23" s="230">
        <f t="shared" si="1"/>
        <v>282</v>
      </c>
      <c r="N23" s="60">
        <f t="shared" si="2"/>
        <v>554</v>
      </c>
      <c r="O23" s="259">
        <v>98</v>
      </c>
      <c r="P23" s="154">
        <v>87</v>
      </c>
      <c r="Q23" s="258">
        <v>91</v>
      </c>
      <c r="R23" s="261">
        <f t="shared" si="3"/>
        <v>276</v>
      </c>
      <c r="S23" s="259">
        <v>98</v>
      </c>
      <c r="T23" s="154">
        <v>98</v>
      </c>
      <c r="U23" s="258">
        <v>96</v>
      </c>
      <c r="V23" s="261">
        <f t="shared" si="4"/>
        <v>292</v>
      </c>
      <c r="W23" s="32">
        <f t="shared" si="5"/>
        <v>568</v>
      </c>
      <c r="X23" s="171">
        <v>90</v>
      </c>
      <c r="Y23" s="154">
        <v>93</v>
      </c>
      <c r="Z23" s="174">
        <v>96</v>
      </c>
      <c r="AA23" s="261">
        <f t="shared" si="6"/>
        <v>279</v>
      </c>
      <c r="AB23" s="171">
        <v>85</v>
      </c>
      <c r="AC23" s="154">
        <v>91</v>
      </c>
      <c r="AD23" s="174">
        <v>96</v>
      </c>
      <c r="AE23" s="261">
        <f t="shared" si="7"/>
        <v>272</v>
      </c>
      <c r="AF23" s="60">
        <f t="shared" si="8"/>
        <v>551</v>
      </c>
      <c r="AG23" s="16">
        <f t="shared" si="9"/>
        <v>1673</v>
      </c>
      <c r="AH23" s="135"/>
      <c r="AI23" s="135"/>
      <c r="AJ23" s="21"/>
      <c r="AK23" s="235" t="e">
        <f t="shared" si="10"/>
        <v>#NUM!</v>
      </c>
    </row>
    <row r="24" spans="1:37" ht="20.149999999999999" customHeight="1" thickBot="1" x14ac:dyDescent="0.4">
      <c r="A24" s="4">
        <v>14</v>
      </c>
      <c r="B24" s="240">
        <v>21</v>
      </c>
      <c r="C24" s="247" t="s">
        <v>262</v>
      </c>
      <c r="D24" s="248" t="s">
        <v>263</v>
      </c>
      <c r="E24" s="269" t="s">
        <v>39</v>
      </c>
      <c r="F24" s="176">
        <v>92</v>
      </c>
      <c r="G24" s="177">
        <v>92</v>
      </c>
      <c r="H24" s="178">
        <v>93</v>
      </c>
      <c r="I24" s="230">
        <f t="shared" si="0"/>
        <v>277</v>
      </c>
      <c r="J24" s="176">
        <v>87</v>
      </c>
      <c r="K24" s="177">
        <v>91</v>
      </c>
      <c r="L24" s="178">
        <v>92</v>
      </c>
      <c r="M24" s="230">
        <f t="shared" si="1"/>
        <v>270</v>
      </c>
      <c r="N24" s="112">
        <f t="shared" si="2"/>
        <v>547</v>
      </c>
      <c r="O24" s="259">
        <v>94</v>
      </c>
      <c r="P24" s="154">
        <v>94</v>
      </c>
      <c r="Q24" s="258">
        <v>93</v>
      </c>
      <c r="R24" s="262">
        <f t="shared" si="3"/>
        <v>281</v>
      </c>
      <c r="S24" s="259">
        <v>89</v>
      </c>
      <c r="T24" s="154">
        <v>91</v>
      </c>
      <c r="U24" s="258">
        <v>94</v>
      </c>
      <c r="V24" s="262">
        <f t="shared" si="4"/>
        <v>274</v>
      </c>
      <c r="W24" s="36">
        <f t="shared" si="5"/>
        <v>555</v>
      </c>
      <c r="X24" s="176">
        <v>94</v>
      </c>
      <c r="Y24" s="177">
        <v>88</v>
      </c>
      <c r="Z24" s="178">
        <v>89</v>
      </c>
      <c r="AA24" s="262">
        <f t="shared" si="6"/>
        <v>271</v>
      </c>
      <c r="AB24" s="176">
        <v>92</v>
      </c>
      <c r="AC24" s="177">
        <v>89</v>
      </c>
      <c r="AD24" s="178">
        <v>85</v>
      </c>
      <c r="AE24" s="262">
        <f t="shared" si="7"/>
        <v>266</v>
      </c>
      <c r="AF24" s="112">
        <f t="shared" si="8"/>
        <v>537</v>
      </c>
      <c r="AG24" s="34">
        <f t="shared" si="9"/>
        <v>1639</v>
      </c>
      <c r="AH24" s="237"/>
      <c r="AI24" s="237"/>
      <c r="AJ24" s="272"/>
      <c r="AK24" s="236" t="e">
        <f t="shared" si="10"/>
        <v>#NUM!</v>
      </c>
    </row>
    <row r="25" spans="1:37" x14ac:dyDescent="0.35">
      <c r="AG25"/>
      <c r="AH25"/>
      <c r="AI25"/>
      <c r="AJ25"/>
      <c r="AK25"/>
    </row>
  </sheetData>
  <mergeCells count="1">
    <mergeCell ref="W3:AC3"/>
  </mergeCells>
  <phoneticPr fontId="0" type="noConversion"/>
  <printOptions horizontalCentered="1"/>
  <pageMargins left="0" right="0" top="1" bottom="0.25" header="0.5" footer="0.5"/>
  <pageSetup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="150" zoomScaleNormal="150" workbookViewId="0"/>
  </sheetViews>
  <sheetFormatPr defaultRowHeight="15.5" x14ac:dyDescent="0.35"/>
  <cols>
    <col min="1" max="1" width="6" style="27" customWidth="1"/>
    <col min="2" max="2" width="5.1796875" bestFit="1" customWidth="1"/>
    <col min="3" max="3" width="13.26953125" customWidth="1"/>
    <col min="5" max="5" width="5" customWidth="1"/>
    <col min="6" max="11" width="5" style="1" hidden="1" customWidth="1"/>
    <col min="12" max="12" width="5" style="4" customWidth="1"/>
    <col min="13" max="13" width="5" style="1" customWidth="1"/>
    <col min="14" max="19" width="3.81640625" style="1" hidden="1" customWidth="1"/>
    <col min="20" max="21" width="5.1796875" style="1" customWidth="1"/>
    <col min="22" max="27" width="4.54296875" style="206" customWidth="1"/>
    <col min="28" max="29" width="5.1796875" style="1" customWidth="1"/>
    <col min="30" max="34" width="6.7265625" style="1" customWidth="1"/>
    <col min="35" max="35" width="8.81640625" style="1" customWidth="1"/>
  </cols>
  <sheetData>
    <row r="1" spans="1:35" ht="20" x14ac:dyDescent="0.4">
      <c r="A1" s="6" t="s">
        <v>32</v>
      </c>
      <c r="B1" s="6"/>
      <c r="C1" s="6"/>
      <c r="D1" s="6"/>
      <c r="E1" s="6"/>
      <c r="F1" s="10"/>
      <c r="G1" s="10"/>
      <c r="H1" s="10"/>
      <c r="I1" s="10"/>
      <c r="J1" s="10"/>
      <c r="K1" s="10"/>
      <c r="L1" s="5"/>
      <c r="M1" s="10"/>
      <c r="N1" s="10"/>
      <c r="O1" s="10"/>
      <c r="P1" s="10"/>
      <c r="Q1" s="10"/>
      <c r="R1" s="10"/>
      <c r="S1" s="10"/>
      <c r="T1" s="10"/>
      <c r="U1" s="10"/>
      <c r="V1" s="205"/>
      <c r="W1" s="205"/>
      <c r="X1" s="205"/>
      <c r="Y1" s="205"/>
      <c r="Z1" s="205"/>
      <c r="AA1" s="205"/>
      <c r="AB1" s="10"/>
      <c r="AC1" s="10"/>
      <c r="AD1" s="10"/>
      <c r="AE1" s="10"/>
      <c r="AF1" s="10"/>
      <c r="AH1" s="10"/>
      <c r="AI1" s="10"/>
    </row>
    <row r="2" spans="1:35" ht="20" x14ac:dyDescent="0.4">
      <c r="A2" s="6" t="s">
        <v>99</v>
      </c>
      <c r="B2" s="6"/>
      <c r="C2" s="6"/>
      <c r="D2" s="6"/>
      <c r="E2" s="6"/>
      <c r="F2" s="10"/>
      <c r="G2" s="10"/>
      <c r="H2" s="10"/>
      <c r="I2" s="10"/>
      <c r="J2" s="10"/>
      <c r="K2" s="10"/>
      <c r="L2" s="5"/>
      <c r="M2" s="10"/>
      <c r="N2" s="10"/>
      <c r="O2" s="10"/>
      <c r="P2" s="10"/>
      <c r="Q2" s="10"/>
      <c r="R2" s="10"/>
      <c r="S2" s="10"/>
      <c r="T2" s="10"/>
      <c r="U2" s="10"/>
      <c r="V2" s="205"/>
      <c r="W2" s="205"/>
      <c r="X2" s="205"/>
      <c r="Y2" s="205"/>
      <c r="Z2" s="205"/>
      <c r="AA2" s="205"/>
      <c r="AB2" s="10"/>
      <c r="AC2" s="10"/>
      <c r="AD2" s="10"/>
      <c r="AE2" s="10"/>
      <c r="AF2" s="10"/>
      <c r="AH2" s="10"/>
      <c r="AI2" s="10"/>
    </row>
    <row r="3" spans="1:35" x14ac:dyDescent="0.35">
      <c r="A3" s="5" t="s">
        <v>98</v>
      </c>
      <c r="B3" s="5"/>
      <c r="C3" s="5"/>
      <c r="D3" s="5"/>
      <c r="E3" s="5"/>
      <c r="F3" s="10"/>
      <c r="G3" s="10"/>
      <c r="H3" s="10"/>
      <c r="I3" s="10"/>
      <c r="J3" s="10"/>
      <c r="K3" s="10"/>
      <c r="L3" s="5"/>
      <c r="M3" s="10"/>
      <c r="N3" s="10"/>
      <c r="O3" s="10"/>
      <c r="P3" s="10"/>
      <c r="Q3" s="10"/>
      <c r="R3" s="10"/>
      <c r="S3" s="10"/>
      <c r="T3" s="10"/>
      <c r="U3" s="10"/>
      <c r="V3" s="205"/>
      <c r="W3" s="205"/>
      <c r="X3" s="205"/>
      <c r="Y3" s="205"/>
      <c r="Z3" s="205"/>
      <c r="AA3" s="205"/>
      <c r="AB3" s="10"/>
      <c r="AC3" s="10"/>
      <c r="AD3" s="10"/>
      <c r="AE3" s="10"/>
      <c r="AF3" s="10"/>
      <c r="AH3" s="10"/>
      <c r="AI3" s="10"/>
    </row>
    <row r="4" spans="1:35" ht="18" x14ac:dyDescent="0.4">
      <c r="A4" s="7" t="s">
        <v>14</v>
      </c>
      <c r="B4" s="7"/>
      <c r="C4" s="7"/>
      <c r="D4" s="7"/>
      <c r="E4" s="7"/>
      <c r="F4" s="10"/>
      <c r="G4" s="10"/>
      <c r="H4" s="10"/>
      <c r="I4" s="10"/>
      <c r="J4" s="10"/>
      <c r="K4" s="10"/>
      <c r="L4" s="5"/>
      <c r="M4" s="10"/>
      <c r="N4" s="10"/>
      <c r="O4" s="10"/>
      <c r="P4" s="10"/>
      <c r="Q4" s="10"/>
      <c r="R4" s="10"/>
      <c r="S4" s="10"/>
      <c r="T4" s="10"/>
      <c r="U4" s="10"/>
      <c r="V4" s="205"/>
      <c r="W4" s="205"/>
      <c r="X4" s="205"/>
      <c r="Y4" s="205"/>
      <c r="Z4" s="205"/>
      <c r="AA4" s="205"/>
      <c r="AB4" s="10"/>
      <c r="AC4" s="10"/>
      <c r="AD4" s="10"/>
      <c r="AE4" s="10"/>
      <c r="AF4" s="10"/>
      <c r="AH4" s="10"/>
      <c r="AI4" s="10"/>
    </row>
    <row r="5" spans="1:35" ht="18" x14ac:dyDescent="0.4">
      <c r="A5" s="7"/>
      <c r="B5" s="7"/>
      <c r="C5" s="7"/>
      <c r="D5" s="7"/>
      <c r="E5" s="7"/>
      <c r="F5" s="10"/>
      <c r="G5" s="10"/>
      <c r="H5" s="10"/>
      <c r="I5" s="10"/>
      <c r="J5" s="10"/>
      <c r="K5" s="10"/>
      <c r="L5" s="5"/>
      <c r="M5" s="10"/>
      <c r="N5" s="10"/>
      <c r="O5" s="10"/>
      <c r="P5" s="10"/>
      <c r="Q5" s="10"/>
      <c r="R5" s="10"/>
      <c r="S5" s="10"/>
      <c r="T5" s="10"/>
      <c r="U5" s="10"/>
      <c r="V5" s="205"/>
      <c r="W5" s="205"/>
      <c r="X5" s="205"/>
      <c r="Y5" s="205"/>
      <c r="Z5" s="205"/>
      <c r="AA5" s="205"/>
      <c r="AB5" s="10"/>
      <c r="AC5" s="10"/>
      <c r="AD5" s="10"/>
      <c r="AE5" s="10"/>
      <c r="AF5" s="10"/>
      <c r="AH5" s="10"/>
      <c r="AI5" s="10"/>
    </row>
    <row r="6" spans="1:35" ht="18" x14ac:dyDescent="0.4">
      <c r="A6" s="7"/>
      <c r="B6" s="7"/>
      <c r="C6" s="7"/>
      <c r="D6" s="7"/>
      <c r="E6" s="7"/>
    </row>
    <row r="7" spans="1:35" s="3" customFormat="1" x14ac:dyDescent="0.35">
      <c r="A7" s="11" t="s">
        <v>3</v>
      </c>
      <c r="B7" s="11"/>
      <c r="C7" s="11"/>
      <c r="D7" s="11" t="s">
        <v>288</v>
      </c>
      <c r="E7" s="1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274">
        <f>AI13</f>
        <v>1855.3999999999999</v>
      </c>
      <c r="U7" s="274"/>
      <c r="V7" s="207"/>
      <c r="W7" s="207"/>
      <c r="X7" s="207"/>
      <c r="Y7" s="207"/>
      <c r="Z7" s="207"/>
      <c r="AA7" s="207"/>
      <c r="AB7" s="4"/>
      <c r="AC7" s="4"/>
      <c r="AD7" s="4"/>
      <c r="AE7" s="4"/>
      <c r="AF7" s="4"/>
      <c r="AG7" s="4"/>
      <c r="AH7" s="4"/>
      <c r="AI7" s="14"/>
    </row>
    <row r="8" spans="1:35" s="3" customFormat="1" x14ac:dyDescent="0.35">
      <c r="A8" s="11" t="s">
        <v>4</v>
      </c>
      <c r="B8" s="11"/>
      <c r="C8" s="11"/>
      <c r="D8" s="11" t="s">
        <v>289</v>
      </c>
      <c r="E8" s="1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74">
        <f>AI14</f>
        <v>1851.2</v>
      </c>
      <c r="U8" s="274"/>
      <c r="V8" s="207"/>
      <c r="W8" s="207"/>
      <c r="X8" s="207"/>
      <c r="Y8" s="207"/>
      <c r="Z8" s="207"/>
      <c r="AA8" s="207"/>
      <c r="AB8" s="4"/>
      <c r="AC8" s="4"/>
      <c r="AD8" s="4"/>
      <c r="AE8" s="4"/>
      <c r="AF8" s="4"/>
      <c r="AG8" s="4"/>
      <c r="AH8" s="4"/>
      <c r="AI8" s="14"/>
    </row>
    <row r="9" spans="1:35" s="3" customFormat="1" x14ac:dyDescent="0.35">
      <c r="A9" s="11" t="s">
        <v>5</v>
      </c>
      <c r="B9" s="11"/>
      <c r="C9" s="11"/>
      <c r="D9" s="11" t="s">
        <v>290</v>
      </c>
      <c r="E9" s="11"/>
      <c r="F9" s="4"/>
      <c r="G9" s="4"/>
      <c r="H9" s="14">
        <f>AI15</f>
        <v>1828.2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274">
        <f>AI15</f>
        <v>1828.2</v>
      </c>
      <c r="U9" s="274"/>
      <c r="V9" s="207"/>
      <c r="W9" s="207"/>
      <c r="X9" s="207"/>
      <c r="Y9" s="207"/>
      <c r="Z9" s="207"/>
      <c r="AA9" s="207"/>
      <c r="AB9" s="4"/>
      <c r="AC9" s="4"/>
      <c r="AD9" s="4"/>
      <c r="AE9" s="4"/>
      <c r="AF9" s="4"/>
      <c r="AG9" s="4"/>
      <c r="AH9" s="4"/>
      <c r="AI9" s="14"/>
    </row>
    <row r="10" spans="1:35" s="3" customFormat="1" ht="16" thickBot="1" x14ac:dyDescent="0.4">
      <c r="A10" s="11"/>
      <c r="B10" s="11"/>
      <c r="C10" s="11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07"/>
      <c r="W10" s="207"/>
      <c r="X10" s="207"/>
      <c r="Y10" s="207"/>
      <c r="Z10" s="207"/>
      <c r="AA10" s="207"/>
      <c r="AB10" s="4"/>
      <c r="AC10" s="4"/>
      <c r="AD10" s="4"/>
      <c r="AE10" s="4"/>
      <c r="AF10" s="4"/>
      <c r="AG10" s="4"/>
      <c r="AH10" s="4"/>
      <c r="AI10" s="14"/>
    </row>
    <row r="11" spans="1:35" ht="18.5" thickBot="1" x14ac:dyDescent="0.45">
      <c r="A11" s="7"/>
      <c r="B11" s="7"/>
      <c r="C11" s="7"/>
      <c r="D11" s="7"/>
      <c r="E11" s="7"/>
      <c r="AD11" s="48" t="s">
        <v>157</v>
      </c>
      <c r="AE11" s="48" t="s">
        <v>157</v>
      </c>
      <c r="AF11" s="122" t="s">
        <v>10</v>
      </c>
      <c r="AG11" s="72" t="s">
        <v>10</v>
      </c>
      <c r="AH11" s="76" t="s">
        <v>10</v>
      </c>
      <c r="AI11" s="48"/>
    </row>
    <row r="12" spans="1:35" ht="16" thickBot="1" x14ac:dyDescent="0.4">
      <c r="A12" s="37" t="s">
        <v>6</v>
      </c>
      <c r="B12" s="38" t="s">
        <v>1</v>
      </c>
      <c r="C12" s="183" t="s">
        <v>0</v>
      </c>
      <c r="D12" s="43" t="s">
        <v>90</v>
      </c>
      <c r="E12" s="200" t="s">
        <v>155</v>
      </c>
      <c r="F12" s="37">
        <v>1</v>
      </c>
      <c r="G12" s="38">
        <v>2</v>
      </c>
      <c r="H12" s="38">
        <v>3</v>
      </c>
      <c r="I12" s="38">
        <v>4</v>
      </c>
      <c r="J12" s="38">
        <v>5</v>
      </c>
      <c r="K12" s="38">
        <v>6</v>
      </c>
      <c r="L12" s="194" t="s">
        <v>7</v>
      </c>
      <c r="M12" s="194" t="s">
        <v>92</v>
      </c>
      <c r="N12" s="38">
        <v>1</v>
      </c>
      <c r="O12" s="38">
        <v>2</v>
      </c>
      <c r="P12" s="38">
        <v>3</v>
      </c>
      <c r="Q12" s="38">
        <v>4</v>
      </c>
      <c r="R12" s="38">
        <v>5</v>
      </c>
      <c r="S12" s="38">
        <v>6</v>
      </c>
      <c r="T12" s="194" t="s">
        <v>8</v>
      </c>
      <c r="U12" s="194" t="s">
        <v>92</v>
      </c>
      <c r="V12" s="38">
        <v>1</v>
      </c>
      <c r="W12" s="38">
        <v>2</v>
      </c>
      <c r="X12" s="38">
        <v>3</v>
      </c>
      <c r="Y12" s="38">
        <v>4</v>
      </c>
      <c r="Z12" s="38">
        <v>5</v>
      </c>
      <c r="AA12" s="38">
        <v>6</v>
      </c>
      <c r="AB12" s="208" t="s">
        <v>156</v>
      </c>
      <c r="AC12" s="194" t="s">
        <v>92</v>
      </c>
      <c r="AD12" s="115" t="s">
        <v>9</v>
      </c>
      <c r="AE12" s="115" t="s">
        <v>92</v>
      </c>
      <c r="AF12" s="33" t="s">
        <v>28</v>
      </c>
      <c r="AG12" s="35" t="s">
        <v>30</v>
      </c>
      <c r="AH12" s="123" t="s">
        <v>100</v>
      </c>
      <c r="AI12" s="114" t="s">
        <v>9</v>
      </c>
    </row>
    <row r="13" spans="1:35" x14ac:dyDescent="0.35">
      <c r="A13" s="4">
        <v>1</v>
      </c>
      <c r="B13" s="201">
        <v>102</v>
      </c>
      <c r="C13" s="257" t="s">
        <v>257</v>
      </c>
      <c r="D13" s="202" t="s">
        <v>56</v>
      </c>
      <c r="E13" s="249" t="s">
        <v>36</v>
      </c>
      <c r="F13" s="44">
        <v>94</v>
      </c>
      <c r="G13" s="16">
        <v>95</v>
      </c>
      <c r="H13" s="16">
        <v>91</v>
      </c>
      <c r="I13" s="16">
        <v>92</v>
      </c>
      <c r="J13" s="16">
        <v>93</v>
      </c>
      <c r="K13" s="16">
        <v>94</v>
      </c>
      <c r="L13" s="211">
        <f t="shared" ref="L13:L26" si="0">SUM(F13:K13)</f>
        <v>559</v>
      </c>
      <c r="M13" s="147">
        <v>13</v>
      </c>
      <c r="N13" s="50">
        <v>90</v>
      </c>
      <c r="O13" s="50">
        <v>93</v>
      </c>
      <c r="P13" s="50">
        <v>91</v>
      </c>
      <c r="Q13" s="50">
        <v>92</v>
      </c>
      <c r="R13" s="50">
        <v>93</v>
      </c>
      <c r="S13" s="50">
        <v>90</v>
      </c>
      <c r="T13" s="228">
        <f t="shared" ref="T13:T26" si="1">SUM(N13:S13)</f>
        <v>549</v>
      </c>
      <c r="U13" s="147">
        <v>8</v>
      </c>
      <c r="V13" s="50">
        <v>95</v>
      </c>
      <c r="W13" s="50">
        <v>90</v>
      </c>
      <c r="X13" s="50">
        <v>91</v>
      </c>
      <c r="Y13" s="50">
        <v>93</v>
      </c>
      <c r="Z13" s="50">
        <v>97</v>
      </c>
      <c r="AA13" s="78">
        <v>92</v>
      </c>
      <c r="AB13" s="228">
        <f t="shared" ref="AB13:AB26" si="2">SUM(V13:AA13)</f>
        <v>558</v>
      </c>
      <c r="AC13" s="147">
        <v>12</v>
      </c>
      <c r="AD13" s="49">
        <f t="shared" ref="AD13:AD26" si="3">AB13+T13+L13</f>
        <v>1666</v>
      </c>
      <c r="AE13" s="78">
        <f t="shared" ref="AE13:AE26" si="4">M13+U13</f>
        <v>21</v>
      </c>
      <c r="AF13" s="136">
        <v>94.6</v>
      </c>
      <c r="AG13" s="134">
        <v>94.8</v>
      </c>
      <c r="AH13" s="254">
        <v>99.4</v>
      </c>
      <c r="AI13" s="209">
        <f t="shared" ref="AI13:AI26" si="5">AD13+AF13+AG13</f>
        <v>1855.3999999999999</v>
      </c>
    </row>
    <row r="14" spans="1:35" x14ac:dyDescent="0.35">
      <c r="A14" s="4">
        <v>2</v>
      </c>
      <c r="B14" s="184">
        <v>97</v>
      </c>
      <c r="C14" s="204" t="s">
        <v>247</v>
      </c>
      <c r="D14" s="203" t="s">
        <v>248</v>
      </c>
      <c r="E14" s="198" t="s">
        <v>36</v>
      </c>
      <c r="F14" s="44">
        <v>88</v>
      </c>
      <c r="G14" s="16">
        <v>95</v>
      </c>
      <c r="H14" s="16">
        <v>93</v>
      </c>
      <c r="I14" s="16">
        <v>92</v>
      </c>
      <c r="J14" s="16">
        <v>95</v>
      </c>
      <c r="K14" s="16">
        <v>95</v>
      </c>
      <c r="L14" s="214">
        <f t="shared" si="0"/>
        <v>558</v>
      </c>
      <c r="M14" s="149">
        <v>8</v>
      </c>
      <c r="N14" s="16">
        <v>93</v>
      </c>
      <c r="O14" s="16">
        <v>92</v>
      </c>
      <c r="P14" s="16">
        <v>92</v>
      </c>
      <c r="Q14" s="16">
        <v>89</v>
      </c>
      <c r="R14" s="16">
        <v>92</v>
      </c>
      <c r="S14" s="16">
        <v>93</v>
      </c>
      <c r="T14" s="225">
        <f t="shared" si="1"/>
        <v>551</v>
      </c>
      <c r="U14" s="149">
        <v>9</v>
      </c>
      <c r="V14" s="16">
        <v>90</v>
      </c>
      <c r="W14" s="16">
        <v>90</v>
      </c>
      <c r="X14" s="16">
        <v>94</v>
      </c>
      <c r="Y14" s="16">
        <v>92</v>
      </c>
      <c r="Z14" s="16">
        <v>91</v>
      </c>
      <c r="AA14" s="32">
        <v>91</v>
      </c>
      <c r="AB14" s="225">
        <f t="shared" si="2"/>
        <v>548</v>
      </c>
      <c r="AC14" s="149">
        <v>7</v>
      </c>
      <c r="AD14" s="44">
        <f t="shared" si="3"/>
        <v>1657</v>
      </c>
      <c r="AE14" s="32">
        <f t="shared" si="4"/>
        <v>17</v>
      </c>
      <c r="AF14" s="44">
        <v>97.4</v>
      </c>
      <c r="AG14" s="135">
        <v>96.8</v>
      </c>
      <c r="AH14" s="19">
        <v>96.2</v>
      </c>
      <c r="AI14" s="210">
        <f t="shared" si="5"/>
        <v>1851.2</v>
      </c>
    </row>
    <row r="15" spans="1:35" x14ac:dyDescent="0.35">
      <c r="A15" s="4">
        <v>3</v>
      </c>
      <c r="B15" s="184">
        <v>111</v>
      </c>
      <c r="C15" s="190" t="s">
        <v>258</v>
      </c>
      <c r="D15" s="203" t="s">
        <v>167</v>
      </c>
      <c r="E15" s="198" t="s">
        <v>36</v>
      </c>
      <c r="F15" s="44">
        <v>90</v>
      </c>
      <c r="G15" s="16">
        <v>94</v>
      </c>
      <c r="H15" s="16">
        <v>90</v>
      </c>
      <c r="I15" s="16">
        <v>89</v>
      </c>
      <c r="J15" s="16">
        <v>90</v>
      </c>
      <c r="K15" s="16">
        <v>93</v>
      </c>
      <c r="L15" s="214">
        <f t="shared" si="0"/>
        <v>546</v>
      </c>
      <c r="M15" s="149">
        <v>6</v>
      </c>
      <c r="N15" s="16">
        <v>93</v>
      </c>
      <c r="O15" s="16">
        <v>94</v>
      </c>
      <c r="P15" s="16">
        <v>91</v>
      </c>
      <c r="Q15" s="16">
        <v>94</v>
      </c>
      <c r="R15" s="16">
        <v>93</v>
      </c>
      <c r="S15" s="16">
        <v>92</v>
      </c>
      <c r="T15" s="225">
        <f t="shared" si="1"/>
        <v>557</v>
      </c>
      <c r="U15" s="149">
        <v>13</v>
      </c>
      <c r="V15" s="16">
        <v>90</v>
      </c>
      <c r="W15" s="16">
        <v>87</v>
      </c>
      <c r="X15" s="16">
        <v>92</v>
      </c>
      <c r="Y15" s="16">
        <v>85</v>
      </c>
      <c r="Z15" s="16">
        <v>93</v>
      </c>
      <c r="AA15" s="32">
        <v>93</v>
      </c>
      <c r="AB15" s="225">
        <f t="shared" si="2"/>
        <v>540</v>
      </c>
      <c r="AC15" s="149">
        <v>7</v>
      </c>
      <c r="AD15" s="44">
        <f t="shared" si="3"/>
        <v>1643</v>
      </c>
      <c r="AE15" s="32">
        <f t="shared" si="4"/>
        <v>19</v>
      </c>
      <c r="AF15" s="44">
        <v>91.9</v>
      </c>
      <c r="AG15" s="135">
        <v>93.3</v>
      </c>
      <c r="AH15" s="21">
        <v>97.2</v>
      </c>
      <c r="AI15" s="210">
        <f t="shared" si="5"/>
        <v>1828.2</v>
      </c>
    </row>
    <row r="16" spans="1:35" x14ac:dyDescent="0.35">
      <c r="A16" s="4">
        <v>4</v>
      </c>
      <c r="B16" s="184">
        <v>76</v>
      </c>
      <c r="C16" s="190" t="s">
        <v>250</v>
      </c>
      <c r="D16" s="203" t="s">
        <v>251</v>
      </c>
      <c r="E16" s="198" t="s">
        <v>36</v>
      </c>
      <c r="F16" s="44">
        <v>90</v>
      </c>
      <c r="G16" s="16">
        <v>93</v>
      </c>
      <c r="H16" s="16">
        <v>96</v>
      </c>
      <c r="I16" s="16">
        <v>90</v>
      </c>
      <c r="J16" s="16">
        <v>90</v>
      </c>
      <c r="K16" s="16">
        <v>87</v>
      </c>
      <c r="L16" s="214">
        <f t="shared" si="0"/>
        <v>546</v>
      </c>
      <c r="M16" s="149">
        <v>6</v>
      </c>
      <c r="N16" s="16">
        <v>90</v>
      </c>
      <c r="O16" s="16">
        <v>86</v>
      </c>
      <c r="P16" s="16">
        <v>87</v>
      </c>
      <c r="Q16" s="16">
        <v>95</v>
      </c>
      <c r="R16" s="16">
        <v>93</v>
      </c>
      <c r="S16" s="16">
        <v>92</v>
      </c>
      <c r="T16" s="225">
        <f t="shared" si="1"/>
        <v>543</v>
      </c>
      <c r="U16" s="149">
        <v>11</v>
      </c>
      <c r="V16" s="16">
        <v>93</v>
      </c>
      <c r="W16" s="16">
        <v>92</v>
      </c>
      <c r="X16" s="16">
        <v>90</v>
      </c>
      <c r="Y16" s="16">
        <v>92</v>
      </c>
      <c r="Z16" s="16">
        <v>89</v>
      </c>
      <c r="AA16" s="32">
        <v>92</v>
      </c>
      <c r="AB16" s="225">
        <f t="shared" si="2"/>
        <v>548</v>
      </c>
      <c r="AC16" s="149">
        <v>9</v>
      </c>
      <c r="AD16" s="44">
        <f t="shared" si="3"/>
        <v>1637</v>
      </c>
      <c r="AE16" s="32">
        <f t="shared" si="4"/>
        <v>17</v>
      </c>
      <c r="AF16" s="44">
        <v>92.4</v>
      </c>
      <c r="AG16" s="135">
        <v>96.7</v>
      </c>
      <c r="AH16" s="19">
        <v>93.5</v>
      </c>
      <c r="AI16" s="210">
        <f t="shared" si="5"/>
        <v>1826.1000000000001</v>
      </c>
    </row>
    <row r="17" spans="1:36" x14ac:dyDescent="0.35">
      <c r="A17" s="4">
        <v>5</v>
      </c>
      <c r="B17" s="184">
        <v>32</v>
      </c>
      <c r="C17" s="190" t="s">
        <v>253</v>
      </c>
      <c r="D17" s="203" t="s">
        <v>254</v>
      </c>
      <c r="E17" s="198" t="s">
        <v>36</v>
      </c>
      <c r="F17" s="44">
        <v>88</v>
      </c>
      <c r="G17" s="16">
        <v>93</v>
      </c>
      <c r="H17" s="16">
        <v>89</v>
      </c>
      <c r="I17" s="16">
        <v>88</v>
      </c>
      <c r="J17" s="16">
        <v>91</v>
      </c>
      <c r="K17" s="16">
        <v>89</v>
      </c>
      <c r="L17" s="214">
        <f t="shared" si="0"/>
        <v>538</v>
      </c>
      <c r="M17" s="149">
        <v>7</v>
      </c>
      <c r="N17" s="16">
        <v>89</v>
      </c>
      <c r="O17" s="16">
        <v>93</v>
      </c>
      <c r="P17" s="16">
        <v>91</v>
      </c>
      <c r="Q17" s="16">
        <v>88</v>
      </c>
      <c r="R17" s="16">
        <v>91</v>
      </c>
      <c r="S17" s="16">
        <v>88</v>
      </c>
      <c r="T17" s="225">
        <f t="shared" si="1"/>
        <v>540</v>
      </c>
      <c r="U17" s="149">
        <v>8</v>
      </c>
      <c r="V17" s="16">
        <v>94</v>
      </c>
      <c r="W17" s="16">
        <v>90</v>
      </c>
      <c r="X17" s="16">
        <v>88</v>
      </c>
      <c r="Y17" s="16">
        <v>92</v>
      </c>
      <c r="Z17" s="16">
        <v>93</v>
      </c>
      <c r="AA17" s="32">
        <v>92</v>
      </c>
      <c r="AB17" s="225">
        <f t="shared" si="2"/>
        <v>549</v>
      </c>
      <c r="AC17" s="149">
        <v>7</v>
      </c>
      <c r="AD17" s="44">
        <f t="shared" si="3"/>
        <v>1627</v>
      </c>
      <c r="AE17" s="32">
        <f t="shared" si="4"/>
        <v>15</v>
      </c>
      <c r="AF17" s="44">
        <v>92.7</v>
      </c>
      <c r="AG17" s="135">
        <v>92.8</v>
      </c>
      <c r="AH17" s="21">
        <v>94</v>
      </c>
      <c r="AI17" s="210">
        <f t="shared" si="5"/>
        <v>1812.5</v>
      </c>
    </row>
    <row r="18" spans="1:36" x14ac:dyDescent="0.35">
      <c r="A18" s="4">
        <v>6</v>
      </c>
      <c r="B18" s="184">
        <v>71</v>
      </c>
      <c r="C18" s="204" t="s">
        <v>259</v>
      </c>
      <c r="D18" s="203" t="s">
        <v>260</v>
      </c>
      <c r="E18" s="198" t="s">
        <v>36</v>
      </c>
      <c r="F18" s="44">
        <v>88</v>
      </c>
      <c r="G18" s="16">
        <v>89</v>
      </c>
      <c r="H18" s="16">
        <v>94</v>
      </c>
      <c r="I18" s="16">
        <v>93</v>
      </c>
      <c r="J18" s="16">
        <v>92</v>
      </c>
      <c r="K18" s="16">
        <v>89</v>
      </c>
      <c r="L18" s="214">
        <f t="shared" si="0"/>
        <v>545</v>
      </c>
      <c r="M18" s="149">
        <v>8</v>
      </c>
      <c r="N18" s="16">
        <v>94</v>
      </c>
      <c r="O18" s="16">
        <v>87</v>
      </c>
      <c r="P18" s="16">
        <v>91</v>
      </c>
      <c r="Q18" s="16">
        <v>88</v>
      </c>
      <c r="R18" s="16">
        <v>88</v>
      </c>
      <c r="S18" s="16">
        <v>90</v>
      </c>
      <c r="T18" s="225">
        <f t="shared" si="1"/>
        <v>538</v>
      </c>
      <c r="U18" s="149">
        <v>6</v>
      </c>
      <c r="V18" s="16">
        <v>90</v>
      </c>
      <c r="W18" s="16">
        <v>90</v>
      </c>
      <c r="X18" s="16">
        <v>91</v>
      </c>
      <c r="Y18" s="16">
        <v>86</v>
      </c>
      <c r="Z18" s="16">
        <v>91</v>
      </c>
      <c r="AA18" s="32">
        <v>88</v>
      </c>
      <c r="AB18" s="225">
        <f t="shared" si="2"/>
        <v>536</v>
      </c>
      <c r="AC18" s="149">
        <v>5</v>
      </c>
      <c r="AD18" s="44">
        <f t="shared" si="3"/>
        <v>1619</v>
      </c>
      <c r="AE18" s="32">
        <f t="shared" si="4"/>
        <v>14</v>
      </c>
      <c r="AF18" s="44">
        <v>95.4</v>
      </c>
      <c r="AG18" s="135">
        <v>94</v>
      </c>
      <c r="AH18" s="21">
        <v>95.9</v>
      </c>
      <c r="AI18" s="210">
        <f t="shared" si="5"/>
        <v>1808.4</v>
      </c>
    </row>
    <row r="19" spans="1:36" x14ac:dyDescent="0.35">
      <c r="A19" s="4">
        <v>7</v>
      </c>
      <c r="B19" s="184">
        <v>59</v>
      </c>
      <c r="C19" s="204" t="s">
        <v>255</v>
      </c>
      <c r="D19" s="203" t="s">
        <v>256</v>
      </c>
      <c r="E19" s="198" t="s">
        <v>36</v>
      </c>
      <c r="F19" s="44">
        <v>91</v>
      </c>
      <c r="G19" s="16">
        <v>93</v>
      </c>
      <c r="H19" s="16">
        <v>92</v>
      </c>
      <c r="I19" s="16">
        <v>83</v>
      </c>
      <c r="J19" s="16">
        <v>86</v>
      </c>
      <c r="K19" s="16">
        <v>86</v>
      </c>
      <c r="L19" s="214">
        <f t="shared" si="0"/>
        <v>531</v>
      </c>
      <c r="M19" s="149">
        <v>9</v>
      </c>
      <c r="N19" s="16">
        <v>87</v>
      </c>
      <c r="O19" s="16">
        <v>89</v>
      </c>
      <c r="P19" s="16">
        <v>89</v>
      </c>
      <c r="Q19" s="16">
        <v>86</v>
      </c>
      <c r="R19" s="16">
        <v>85</v>
      </c>
      <c r="S19" s="16">
        <v>96</v>
      </c>
      <c r="T19" s="225">
        <f t="shared" si="1"/>
        <v>532</v>
      </c>
      <c r="U19" s="149">
        <v>5</v>
      </c>
      <c r="V19" s="16">
        <v>91</v>
      </c>
      <c r="W19" s="16">
        <v>87</v>
      </c>
      <c r="X19" s="16">
        <v>89</v>
      </c>
      <c r="Y19" s="16">
        <v>93</v>
      </c>
      <c r="Z19" s="16">
        <v>89</v>
      </c>
      <c r="AA19" s="32">
        <v>84</v>
      </c>
      <c r="AB19" s="225">
        <f t="shared" si="2"/>
        <v>533</v>
      </c>
      <c r="AC19" s="149">
        <v>7</v>
      </c>
      <c r="AD19" s="44">
        <f t="shared" si="3"/>
        <v>1596</v>
      </c>
      <c r="AE19" s="32">
        <f t="shared" si="4"/>
        <v>14</v>
      </c>
      <c r="AF19" s="44">
        <v>93.2</v>
      </c>
      <c r="AG19" s="135"/>
      <c r="AH19" s="21">
        <v>93.1</v>
      </c>
      <c r="AI19" s="210">
        <f t="shared" si="5"/>
        <v>1689.2</v>
      </c>
    </row>
    <row r="20" spans="1:36" x14ac:dyDescent="0.35">
      <c r="A20" s="4">
        <v>8</v>
      </c>
      <c r="B20" s="184">
        <v>130</v>
      </c>
      <c r="C20" s="190" t="s">
        <v>249</v>
      </c>
      <c r="D20" s="203" t="s">
        <v>41</v>
      </c>
      <c r="E20" s="198" t="s">
        <v>36</v>
      </c>
      <c r="F20" s="44">
        <v>89</v>
      </c>
      <c r="G20" s="16">
        <v>88</v>
      </c>
      <c r="H20" s="16">
        <v>85</v>
      </c>
      <c r="I20" s="16">
        <v>89</v>
      </c>
      <c r="J20" s="16">
        <v>85</v>
      </c>
      <c r="K20" s="16">
        <v>81</v>
      </c>
      <c r="L20" s="214">
        <f t="shared" si="0"/>
        <v>517</v>
      </c>
      <c r="M20" s="149">
        <v>5</v>
      </c>
      <c r="N20" s="16">
        <v>88</v>
      </c>
      <c r="O20" s="16">
        <v>88</v>
      </c>
      <c r="P20" s="16">
        <v>90</v>
      </c>
      <c r="Q20" s="16">
        <v>91</v>
      </c>
      <c r="R20" s="16">
        <v>92</v>
      </c>
      <c r="S20" s="16">
        <v>89</v>
      </c>
      <c r="T20" s="225">
        <f t="shared" si="1"/>
        <v>538</v>
      </c>
      <c r="U20" s="149">
        <v>7</v>
      </c>
      <c r="V20" s="16">
        <v>91</v>
      </c>
      <c r="W20" s="16">
        <v>94</v>
      </c>
      <c r="X20" s="16">
        <v>95</v>
      </c>
      <c r="Y20" s="16">
        <v>92</v>
      </c>
      <c r="Z20" s="16">
        <v>85</v>
      </c>
      <c r="AA20" s="32">
        <v>89</v>
      </c>
      <c r="AB20" s="225">
        <f t="shared" si="2"/>
        <v>546</v>
      </c>
      <c r="AC20" s="149">
        <v>10</v>
      </c>
      <c r="AD20" s="44">
        <f t="shared" si="3"/>
        <v>1601</v>
      </c>
      <c r="AE20" s="32">
        <f t="shared" si="4"/>
        <v>12</v>
      </c>
      <c r="AF20" s="44"/>
      <c r="AG20" s="135">
        <v>87.7</v>
      </c>
      <c r="AH20" s="21">
        <v>96.2</v>
      </c>
      <c r="AI20" s="210">
        <f t="shared" si="5"/>
        <v>1688.7</v>
      </c>
    </row>
    <row r="21" spans="1:36" x14ac:dyDescent="0.35">
      <c r="A21" s="4">
        <v>9</v>
      </c>
      <c r="B21" s="184">
        <v>53</v>
      </c>
      <c r="C21" s="190" t="s">
        <v>86</v>
      </c>
      <c r="D21" s="203" t="s">
        <v>233</v>
      </c>
      <c r="E21" s="198" t="s">
        <v>36</v>
      </c>
      <c r="F21" s="44">
        <v>91</v>
      </c>
      <c r="G21" s="16">
        <v>84</v>
      </c>
      <c r="H21" s="16">
        <v>90</v>
      </c>
      <c r="I21" s="16">
        <v>87</v>
      </c>
      <c r="J21" s="16">
        <v>88</v>
      </c>
      <c r="K21" s="16">
        <v>89</v>
      </c>
      <c r="L21" s="214">
        <f t="shared" si="0"/>
        <v>529</v>
      </c>
      <c r="M21" s="149">
        <v>6</v>
      </c>
      <c r="N21" s="16">
        <v>87</v>
      </c>
      <c r="O21" s="16">
        <v>89</v>
      </c>
      <c r="P21" s="16">
        <v>90</v>
      </c>
      <c r="Q21" s="16">
        <v>85</v>
      </c>
      <c r="R21" s="16">
        <v>90</v>
      </c>
      <c r="S21" s="16">
        <v>89</v>
      </c>
      <c r="T21" s="225">
        <f t="shared" si="1"/>
        <v>530</v>
      </c>
      <c r="U21" s="149">
        <v>3</v>
      </c>
      <c r="V21" s="16">
        <v>87</v>
      </c>
      <c r="W21" s="16">
        <v>88</v>
      </c>
      <c r="X21" s="16">
        <v>93</v>
      </c>
      <c r="Y21" s="16">
        <v>89</v>
      </c>
      <c r="Z21" s="16">
        <v>89</v>
      </c>
      <c r="AA21" s="32">
        <v>87</v>
      </c>
      <c r="AB21" s="225">
        <f t="shared" si="2"/>
        <v>533</v>
      </c>
      <c r="AC21" s="149">
        <v>3</v>
      </c>
      <c r="AD21" s="44">
        <f t="shared" si="3"/>
        <v>1592</v>
      </c>
      <c r="AE21" s="32">
        <f t="shared" si="4"/>
        <v>9</v>
      </c>
      <c r="AF21" s="44">
        <v>93.2</v>
      </c>
      <c r="AG21" s="135"/>
      <c r="AH21" s="21"/>
      <c r="AI21" s="210">
        <f t="shared" si="5"/>
        <v>1685.2</v>
      </c>
      <c r="AJ21" s="9" t="s">
        <v>93</v>
      </c>
    </row>
    <row r="22" spans="1:36" x14ac:dyDescent="0.35">
      <c r="A22" s="4">
        <v>10</v>
      </c>
      <c r="B22" s="184">
        <v>70</v>
      </c>
      <c r="C22" s="190" t="s">
        <v>245</v>
      </c>
      <c r="D22" s="203" t="s">
        <v>246</v>
      </c>
      <c r="E22" s="198" t="s">
        <v>36</v>
      </c>
      <c r="F22" s="44">
        <v>88</v>
      </c>
      <c r="G22" s="16">
        <v>88</v>
      </c>
      <c r="H22" s="16">
        <v>86</v>
      </c>
      <c r="I22" s="16">
        <v>89</v>
      </c>
      <c r="J22" s="16">
        <v>91</v>
      </c>
      <c r="K22" s="16">
        <v>82</v>
      </c>
      <c r="L22" s="214">
        <f t="shared" si="0"/>
        <v>524</v>
      </c>
      <c r="M22" s="149">
        <v>6</v>
      </c>
      <c r="N22" s="16">
        <v>86</v>
      </c>
      <c r="O22" s="16">
        <v>91</v>
      </c>
      <c r="P22" s="16">
        <v>89</v>
      </c>
      <c r="Q22" s="16">
        <v>89</v>
      </c>
      <c r="R22" s="16">
        <v>90</v>
      </c>
      <c r="S22" s="16">
        <v>93</v>
      </c>
      <c r="T22" s="225">
        <f t="shared" si="1"/>
        <v>538</v>
      </c>
      <c r="U22" s="149">
        <v>6</v>
      </c>
      <c r="V22" s="16">
        <v>86</v>
      </c>
      <c r="W22" s="16">
        <v>91</v>
      </c>
      <c r="X22" s="16">
        <v>92</v>
      </c>
      <c r="Y22" s="16">
        <v>89</v>
      </c>
      <c r="Z22" s="16">
        <v>88</v>
      </c>
      <c r="AA22" s="32">
        <v>83</v>
      </c>
      <c r="AB22" s="225">
        <f t="shared" si="2"/>
        <v>529</v>
      </c>
      <c r="AC22" s="149">
        <v>4</v>
      </c>
      <c r="AD22" s="44">
        <f t="shared" si="3"/>
        <v>1591</v>
      </c>
      <c r="AE22" s="32">
        <f t="shared" si="4"/>
        <v>12</v>
      </c>
      <c r="AF22" s="44"/>
      <c r="AG22" s="135">
        <v>85.3</v>
      </c>
      <c r="AH22" s="21"/>
      <c r="AI22" s="210">
        <f t="shared" si="5"/>
        <v>1676.3</v>
      </c>
    </row>
    <row r="23" spans="1:36" x14ac:dyDescent="0.35">
      <c r="A23" s="4">
        <v>11</v>
      </c>
      <c r="B23" s="184">
        <v>10</v>
      </c>
      <c r="C23" s="204" t="s">
        <v>180</v>
      </c>
      <c r="D23" s="203" t="s">
        <v>181</v>
      </c>
      <c r="E23" s="198" t="s">
        <v>39</v>
      </c>
      <c r="F23" s="44">
        <v>78</v>
      </c>
      <c r="G23" s="16">
        <v>90</v>
      </c>
      <c r="H23" s="16">
        <v>88</v>
      </c>
      <c r="I23" s="16">
        <v>89</v>
      </c>
      <c r="J23" s="16">
        <v>82</v>
      </c>
      <c r="K23" s="16">
        <v>87</v>
      </c>
      <c r="L23" s="214">
        <f t="shared" si="0"/>
        <v>514</v>
      </c>
      <c r="M23" s="149">
        <v>3</v>
      </c>
      <c r="N23" s="16">
        <v>86</v>
      </c>
      <c r="O23" s="16">
        <v>88</v>
      </c>
      <c r="P23" s="16">
        <v>86</v>
      </c>
      <c r="Q23" s="16">
        <v>88</v>
      </c>
      <c r="R23" s="16">
        <v>84</v>
      </c>
      <c r="S23" s="16">
        <v>88</v>
      </c>
      <c r="T23" s="225">
        <f t="shared" si="1"/>
        <v>520</v>
      </c>
      <c r="U23" s="149">
        <v>4</v>
      </c>
      <c r="V23" s="16">
        <v>79</v>
      </c>
      <c r="W23" s="16">
        <v>81</v>
      </c>
      <c r="X23" s="16">
        <v>88</v>
      </c>
      <c r="Y23" s="16">
        <v>90</v>
      </c>
      <c r="Z23" s="16">
        <v>86</v>
      </c>
      <c r="AA23" s="32">
        <v>86</v>
      </c>
      <c r="AB23" s="225">
        <f t="shared" si="2"/>
        <v>510</v>
      </c>
      <c r="AC23" s="149">
        <v>3</v>
      </c>
      <c r="AD23" s="44">
        <f t="shared" si="3"/>
        <v>1544</v>
      </c>
      <c r="AE23" s="32">
        <f t="shared" si="4"/>
        <v>7</v>
      </c>
      <c r="AF23" s="44"/>
      <c r="AG23" s="135"/>
      <c r="AH23" s="19"/>
      <c r="AI23" s="210">
        <f t="shared" si="5"/>
        <v>1544</v>
      </c>
    </row>
    <row r="24" spans="1:36" x14ac:dyDescent="0.35">
      <c r="A24" s="4">
        <v>12</v>
      </c>
      <c r="B24" s="184">
        <v>42</v>
      </c>
      <c r="C24" s="190" t="s">
        <v>252</v>
      </c>
      <c r="D24" s="203" t="s">
        <v>46</v>
      </c>
      <c r="E24" s="198" t="s">
        <v>36</v>
      </c>
      <c r="F24" s="44">
        <v>74</v>
      </c>
      <c r="G24" s="16">
        <v>80</v>
      </c>
      <c r="H24" s="16">
        <v>83</v>
      </c>
      <c r="I24" s="16">
        <v>90</v>
      </c>
      <c r="J24" s="16">
        <v>76</v>
      </c>
      <c r="K24" s="16">
        <v>81</v>
      </c>
      <c r="L24" s="214">
        <f t="shared" si="0"/>
        <v>484</v>
      </c>
      <c r="M24" s="149">
        <v>3</v>
      </c>
      <c r="N24" s="16">
        <v>82</v>
      </c>
      <c r="O24" s="16">
        <v>87</v>
      </c>
      <c r="P24" s="16">
        <v>87</v>
      </c>
      <c r="Q24" s="16">
        <v>82</v>
      </c>
      <c r="R24" s="16">
        <v>85</v>
      </c>
      <c r="S24" s="16">
        <v>85</v>
      </c>
      <c r="T24" s="225">
        <f t="shared" si="1"/>
        <v>508</v>
      </c>
      <c r="U24" s="149">
        <v>3</v>
      </c>
      <c r="V24" s="16">
        <v>82</v>
      </c>
      <c r="W24" s="16">
        <v>84</v>
      </c>
      <c r="X24" s="16">
        <v>88</v>
      </c>
      <c r="Y24" s="16">
        <v>87</v>
      </c>
      <c r="Z24" s="16">
        <v>87</v>
      </c>
      <c r="AA24" s="32">
        <v>84</v>
      </c>
      <c r="AB24" s="225">
        <f t="shared" si="2"/>
        <v>512</v>
      </c>
      <c r="AC24" s="149">
        <v>6</v>
      </c>
      <c r="AD24" s="44">
        <f t="shared" si="3"/>
        <v>1504</v>
      </c>
      <c r="AE24" s="32">
        <f t="shared" si="4"/>
        <v>6</v>
      </c>
      <c r="AF24" s="44"/>
      <c r="AG24" s="135"/>
      <c r="AH24" s="19"/>
      <c r="AI24" s="210">
        <f t="shared" si="5"/>
        <v>1504</v>
      </c>
    </row>
    <row r="25" spans="1:36" x14ac:dyDescent="0.35">
      <c r="A25" s="4">
        <v>13</v>
      </c>
      <c r="B25" s="184">
        <v>15</v>
      </c>
      <c r="C25" s="204" t="s">
        <v>182</v>
      </c>
      <c r="D25" s="203" t="s">
        <v>61</v>
      </c>
      <c r="E25" s="198" t="s">
        <v>39</v>
      </c>
      <c r="F25" s="44">
        <v>82</v>
      </c>
      <c r="G25" s="16">
        <v>80</v>
      </c>
      <c r="H25" s="16">
        <v>89</v>
      </c>
      <c r="I25" s="16">
        <v>84</v>
      </c>
      <c r="J25" s="16">
        <v>85</v>
      </c>
      <c r="K25" s="16">
        <v>82</v>
      </c>
      <c r="L25" s="214">
        <f t="shared" si="0"/>
        <v>502</v>
      </c>
      <c r="M25" s="149">
        <v>3</v>
      </c>
      <c r="N25" s="16">
        <v>79</v>
      </c>
      <c r="O25" s="16">
        <v>77</v>
      </c>
      <c r="P25" s="16">
        <v>91</v>
      </c>
      <c r="Q25" s="16">
        <v>77</v>
      </c>
      <c r="R25" s="16">
        <v>80</v>
      </c>
      <c r="S25" s="16">
        <v>73</v>
      </c>
      <c r="T25" s="225">
        <f t="shared" si="1"/>
        <v>477</v>
      </c>
      <c r="U25" s="149">
        <v>2</v>
      </c>
      <c r="V25" s="16">
        <v>89</v>
      </c>
      <c r="W25" s="16">
        <v>80</v>
      </c>
      <c r="X25" s="16">
        <v>83</v>
      </c>
      <c r="Y25" s="16">
        <v>79</v>
      </c>
      <c r="Z25" s="16">
        <v>85</v>
      </c>
      <c r="AA25" s="32">
        <v>86</v>
      </c>
      <c r="AB25" s="225">
        <f t="shared" si="2"/>
        <v>502</v>
      </c>
      <c r="AC25" s="149">
        <v>2</v>
      </c>
      <c r="AD25" s="44">
        <f t="shared" si="3"/>
        <v>1481</v>
      </c>
      <c r="AE25" s="32">
        <f t="shared" si="4"/>
        <v>5</v>
      </c>
      <c r="AF25" s="44"/>
      <c r="AG25" s="135"/>
      <c r="AH25" s="21"/>
      <c r="AI25" s="210">
        <f t="shared" si="5"/>
        <v>1481</v>
      </c>
    </row>
    <row r="26" spans="1:36" ht="16" thickBot="1" x14ac:dyDescent="0.4">
      <c r="A26" s="4">
        <v>14</v>
      </c>
      <c r="B26" s="239">
        <v>113</v>
      </c>
      <c r="C26" s="250" t="s">
        <v>243</v>
      </c>
      <c r="D26" s="251" t="s">
        <v>244</v>
      </c>
      <c r="E26" s="252" t="s">
        <v>36</v>
      </c>
      <c r="F26" s="44">
        <v>81</v>
      </c>
      <c r="G26" s="16">
        <v>66</v>
      </c>
      <c r="H26" s="16">
        <v>76</v>
      </c>
      <c r="I26" s="16">
        <v>67</v>
      </c>
      <c r="J26" s="16">
        <v>83</v>
      </c>
      <c r="K26" s="16">
        <v>74</v>
      </c>
      <c r="L26" s="216">
        <f t="shared" si="0"/>
        <v>447</v>
      </c>
      <c r="M26" s="151">
        <v>1</v>
      </c>
      <c r="N26" s="16">
        <v>81</v>
      </c>
      <c r="O26" s="16">
        <v>73</v>
      </c>
      <c r="P26" s="16">
        <v>85</v>
      </c>
      <c r="Q26" s="16">
        <v>78</v>
      </c>
      <c r="R26" s="16">
        <v>69</v>
      </c>
      <c r="S26" s="16">
        <v>64</v>
      </c>
      <c r="T26" s="226">
        <f t="shared" si="1"/>
        <v>450</v>
      </c>
      <c r="U26" s="151">
        <v>3</v>
      </c>
      <c r="V26" s="16">
        <v>82</v>
      </c>
      <c r="W26" s="16">
        <v>82</v>
      </c>
      <c r="X26" s="16">
        <v>74</v>
      </c>
      <c r="Y26" s="16">
        <v>79</v>
      </c>
      <c r="Z26" s="16">
        <v>78</v>
      </c>
      <c r="AA26" s="32">
        <v>76</v>
      </c>
      <c r="AB26" s="226">
        <f t="shared" si="2"/>
        <v>471</v>
      </c>
      <c r="AC26" s="151">
        <v>2</v>
      </c>
      <c r="AD26" s="47">
        <f t="shared" si="3"/>
        <v>1368</v>
      </c>
      <c r="AE26" s="36">
        <f t="shared" si="4"/>
        <v>4</v>
      </c>
      <c r="AF26" s="47"/>
      <c r="AG26" s="237"/>
      <c r="AH26" s="21"/>
      <c r="AI26" s="224">
        <f t="shared" si="5"/>
        <v>1368</v>
      </c>
    </row>
    <row r="27" spans="1:36" ht="11.25" customHeight="1" x14ac:dyDescent="0.35">
      <c r="A27" s="4"/>
      <c r="AI27"/>
    </row>
    <row r="28" spans="1:36" ht="11.25" customHeight="1" x14ac:dyDescent="0.35"/>
  </sheetData>
  <mergeCells count="3">
    <mergeCell ref="T9:U9"/>
    <mergeCell ref="T8:U8"/>
    <mergeCell ref="T7:U7"/>
  </mergeCells>
  <phoneticPr fontId="0" type="noConversion"/>
  <printOptions horizontalCentered="1"/>
  <pageMargins left="0.25" right="0" top="0.75" bottom="0.5" header="0.5" footer="0.5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workbookViewId="0">
      <selection sqref="A1:AM1"/>
    </sheetView>
  </sheetViews>
  <sheetFormatPr defaultColWidth="9" defaultRowHeight="15.5" x14ac:dyDescent="0.35"/>
  <cols>
    <col min="1" max="1" width="4.453125" customWidth="1"/>
    <col min="2" max="2" width="5.1796875" bestFit="1" customWidth="1"/>
    <col min="3" max="3" width="19.453125" customWidth="1"/>
    <col min="4" max="4" width="10.26953125" customWidth="1"/>
    <col min="5" max="5" width="5" bestFit="1" customWidth="1"/>
    <col min="6" max="6" width="5.26953125" style="1" hidden="1" customWidth="1"/>
    <col min="7" max="7" width="5" style="1" hidden="1" customWidth="1"/>
    <col min="8" max="8" width="6.54296875" style="1" hidden="1" customWidth="1"/>
    <col min="9" max="9" width="5.1796875" style="1" customWidth="1"/>
    <col min="10" max="10" width="5.453125" style="1" hidden="1" customWidth="1"/>
    <col min="11" max="11" width="6.1796875" style="1" hidden="1" customWidth="1"/>
    <col min="12" max="12" width="5.7265625" style="1" hidden="1" customWidth="1"/>
    <col min="13" max="13" width="5.453125" style="1" customWidth="1"/>
    <col min="14" max="14" width="5.1796875" style="1" bestFit="1" customWidth="1"/>
    <col min="15" max="16" width="5.1796875" style="1" hidden="1" customWidth="1"/>
    <col min="17" max="17" width="3.81640625" style="1" hidden="1" customWidth="1"/>
    <col min="18" max="18" width="5.1796875" style="1" customWidth="1"/>
    <col min="19" max="20" width="5.1796875" style="1" hidden="1" customWidth="1"/>
    <col min="21" max="21" width="3.81640625" style="1" hidden="1" customWidth="1"/>
    <col min="22" max="22" width="5.453125" style="1" customWidth="1"/>
    <col min="23" max="23" width="5.1796875" style="1" customWidth="1"/>
    <col min="24" max="26" width="5.1796875" style="1" hidden="1" customWidth="1"/>
    <col min="27" max="31" width="5.1796875" style="1" customWidth="1"/>
    <col min="32" max="32" width="7.54296875" style="1" customWidth="1"/>
    <col min="33" max="33" width="11.1796875" style="1" customWidth="1"/>
    <col min="34" max="36" width="9.7265625" style="1" customWidth="1"/>
    <col min="37" max="37" width="8.26953125" style="1" bestFit="1" customWidth="1"/>
    <col min="38" max="38" width="29.1796875" customWidth="1"/>
  </cols>
  <sheetData>
    <row r="1" spans="1:39" ht="20" x14ac:dyDescent="0.4">
      <c r="A1" s="278" t="s">
        <v>32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</row>
    <row r="2" spans="1:39" ht="20" x14ac:dyDescent="0.4">
      <c r="A2" s="278" t="s">
        <v>99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</row>
    <row r="3" spans="1:39" x14ac:dyDescent="0.35">
      <c r="A3" s="275" t="s">
        <v>97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</row>
    <row r="4" spans="1:39" ht="18" x14ac:dyDescent="0.4">
      <c r="A4" s="276" t="s">
        <v>17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</row>
    <row r="5" spans="1:39" ht="18" x14ac:dyDescent="0.4">
      <c r="A5" s="276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</row>
    <row r="6" spans="1:39" ht="18" x14ac:dyDescent="0.4">
      <c r="A6" s="7"/>
      <c r="B6" s="7"/>
      <c r="C6" s="7"/>
      <c r="D6" s="7"/>
      <c r="E6" s="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M6" s="11"/>
    </row>
    <row r="7" spans="1:39" s="3" customFormat="1" x14ac:dyDescent="0.35">
      <c r="A7" s="11" t="s">
        <v>3</v>
      </c>
      <c r="B7" s="11"/>
      <c r="C7" s="11"/>
      <c r="D7" s="11" t="s">
        <v>194</v>
      </c>
      <c r="E7" s="1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75">
        <v>2126.5</v>
      </c>
      <c r="S7" s="275"/>
      <c r="T7" s="275"/>
      <c r="U7" s="275"/>
      <c r="V7" s="275"/>
      <c r="W7" s="275"/>
      <c r="AK7" s="15"/>
      <c r="AM7" s="11"/>
    </row>
    <row r="8" spans="1:39" s="3" customFormat="1" x14ac:dyDescent="0.35">
      <c r="A8" s="11" t="s">
        <v>4</v>
      </c>
      <c r="B8" s="11"/>
      <c r="C8" s="11"/>
      <c r="D8" s="11" t="s">
        <v>195</v>
      </c>
      <c r="E8" s="1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75">
        <v>2123.5</v>
      </c>
      <c r="S8" s="275"/>
      <c r="T8" s="275"/>
      <c r="U8" s="275"/>
      <c r="V8" s="275"/>
      <c r="W8" s="275"/>
      <c r="AK8" s="15"/>
      <c r="AM8" s="11"/>
    </row>
    <row r="9" spans="1:39" s="3" customFormat="1" x14ac:dyDescent="0.35">
      <c r="A9" s="11" t="s">
        <v>5</v>
      </c>
      <c r="B9" s="11"/>
      <c r="C9" s="11"/>
      <c r="D9" s="11" t="s">
        <v>196</v>
      </c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75">
        <v>2118.6999999999998</v>
      </c>
      <c r="S9" s="275"/>
      <c r="T9" s="275"/>
      <c r="U9" s="275"/>
      <c r="V9" s="275"/>
      <c r="W9" s="275"/>
      <c r="AK9" s="15"/>
      <c r="AM9" s="11"/>
    </row>
    <row r="10" spans="1:39" s="3" customFormat="1" x14ac:dyDescent="0.35">
      <c r="A10" s="11"/>
      <c r="B10" s="11"/>
      <c r="C10" s="11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AM10" s="11"/>
    </row>
    <row r="11" spans="1:39" s="3" customFormat="1" x14ac:dyDescent="0.35">
      <c r="A11" s="11"/>
      <c r="B11" s="11"/>
      <c r="C11" s="11"/>
      <c r="D11" s="11"/>
      <c r="E11" s="1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39" ht="16" thickBot="1" x14ac:dyDescent="0.4">
      <c r="A12" s="4" t="s">
        <v>6</v>
      </c>
      <c r="B12" s="4" t="s">
        <v>1</v>
      </c>
      <c r="C12" s="11" t="s">
        <v>0</v>
      </c>
      <c r="D12" s="4" t="s">
        <v>90</v>
      </c>
      <c r="E12" s="4" t="s">
        <v>2</v>
      </c>
      <c r="F12" s="4">
        <v>1</v>
      </c>
      <c r="G12" s="4">
        <v>2</v>
      </c>
      <c r="H12" s="4">
        <v>3</v>
      </c>
      <c r="I12" s="4" t="s">
        <v>15</v>
      </c>
      <c r="J12" s="4">
        <v>1</v>
      </c>
      <c r="K12" s="4">
        <v>2</v>
      </c>
      <c r="L12" s="4">
        <v>3</v>
      </c>
      <c r="M12" s="4" t="s">
        <v>16</v>
      </c>
      <c r="N12" s="4" t="s">
        <v>7</v>
      </c>
      <c r="O12" s="4">
        <v>1</v>
      </c>
      <c r="P12" s="4">
        <v>2</v>
      </c>
      <c r="Q12" s="4">
        <v>3</v>
      </c>
      <c r="R12" s="4" t="s">
        <v>15</v>
      </c>
      <c r="S12" s="4">
        <v>1</v>
      </c>
      <c r="T12" s="4">
        <v>2</v>
      </c>
      <c r="U12" s="4">
        <v>3</v>
      </c>
      <c r="V12" s="4" t="s">
        <v>16</v>
      </c>
      <c r="W12" s="4" t="s">
        <v>8</v>
      </c>
      <c r="X12" s="4">
        <v>1</v>
      </c>
      <c r="Y12" s="4">
        <v>2</v>
      </c>
      <c r="Z12" s="4">
        <v>3</v>
      </c>
      <c r="AA12" s="4" t="s">
        <v>15</v>
      </c>
      <c r="AB12" s="4">
        <v>1</v>
      </c>
      <c r="AC12" s="4">
        <v>2</v>
      </c>
      <c r="AD12" s="4">
        <v>3</v>
      </c>
      <c r="AE12" s="4" t="s">
        <v>16</v>
      </c>
      <c r="AF12" s="4" t="s">
        <v>156</v>
      </c>
      <c r="AG12" s="4" t="s">
        <v>188</v>
      </c>
      <c r="AH12" s="4" t="s">
        <v>186</v>
      </c>
      <c r="AI12" s="4" t="s">
        <v>185</v>
      </c>
      <c r="AJ12" s="4" t="s">
        <v>192</v>
      </c>
      <c r="AK12" s="4" t="s">
        <v>9</v>
      </c>
      <c r="AL12" s="4" t="s">
        <v>193</v>
      </c>
    </row>
    <row r="13" spans="1:39" ht="17.25" customHeight="1" x14ac:dyDescent="0.35">
      <c r="A13" s="10">
        <v>1</v>
      </c>
      <c r="B13" s="25">
        <v>87</v>
      </c>
      <c r="C13" s="145" t="s">
        <v>164</v>
      </c>
      <c r="D13" s="72" t="s">
        <v>165</v>
      </c>
      <c r="E13" s="109" t="s">
        <v>36</v>
      </c>
      <c r="F13" s="49">
        <v>98</v>
      </c>
      <c r="G13" s="50">
        <v>100</v>
      </c>
      <c r="H13" s="50">
        <v>88</v>
      </c>
      <c r="I13" s="146">
        <f t="shared" ref="I13:I26" si="0">SUM(F13:H13)</f>
        <v>286</v>
      </c>
      <c r="J13" s="146">
        <v>98</v>
      </c>
      <c r="K13" s="146">
        <v>96</v>
      </c>
      <c r="L13" s="146">
        <v>89</v>
      </c>
      <c r="M13" s="147">
        <f t="shared" ref="M13:M26" si="1">SUM(J13:L13)</f>
        <v>283</v>
      </c>
      <c r="N13" s="48">
        <f t="shared" ref="N13:N26" si="2">M13+I13</f>
        <v>569</v>
      </c>
      <c r="O13" s="49">
        <v>99</v>
      </c>
      <c r="P13" s="50">
        <v>96</v>
      </c>
      <c r="Q13" s="50">
        <v>97</v>
      </c>
      <c r="R13" s="146">
        <f t="shared" ref="R13:R26" si="3">SUM(O13:Q13)</f>
        <v>292</v>
      </c>
      <c r="S13" s="146">
        <v>99</v>
      </c>
      <c r="T13" s="146">
        <v>97</v>
      </c>
      <c r="U13" s="146">
        <v>96</v>
      </c>
      <c r="V13" s="147">
        <f t="shared" ref="V13:V26" si="4">SUM(S13:U13)</f>
        <v>292</v>
      </c>
      <c r="W13" s="122">
        <f t="shared" ref="W13:W26" si="5">V13+R13</f>
        <v>584</v>
      </c>
      <c r="X13" s="49">
        <v>100</v>
      </c>
      <c r="Y13" s="50">
        <v>96</v>
      </c>
      <c r="Z13" s="50">
        <v>93</v>
      </c>
      <c r="AA13" s="146">
        <f t="shared" ref="AA13:AA26" si="6">SUM(X13:Z13)</f>
        <v>289</v>
      </c>
      <c r="AB13" s="146">
        <v>100</v>
      </c>
      <c r="AC13" s="146">
        <v>98</v>
      </c>
      <c r="AD13" s="146">
        <v>93</v>
      </c>
      <c r="AE13" s="147">
        <f t="shared" ref="AE13:AE26" si="7">SUM(AB13:AD13)</f>
        <v>291</v>
      </c>
      <c r="AF13" s="122">
        <f t="shared" ref="AF13:AF26" si="8">AE13+AA13</f>
        <v>580</v>
      </c>
      <c r="AG13" s="89">
        <f t="shared" ref="AG13:AG26" si="9">AF13+W13+N13</f>
        <v>1733</v>
      </c>
      <c r="AH13" s="134">
        <v>194.5</v>
      </c>
      <c r="AI13" s="136">
        <v>193.6</v>
      </c>
      <c r="AJ13" s="136">
        <v>199</v>
      </c>
      <c r="AK13" s="108">
        <f t="shared" ref="AK13:AK26" si="10">SUM(AG13:AI13)</f>
        <v>2121.1</v>
      </c>
      <c r="AL13" s="144">
        <f>AG13+AH13+AJ13</f>
        <v>2126.5</v>
      </c>
    </row>
    <row r="14" spans="1:39" ht="17.25" customHeight="1" x14ac:dyDescent="0.35">
      <c r="A14" s="10">
        <v>2</v>
      </c>
      <c r="B14" s="25">
        <v>75</v>
      </c>
      <c r="C14" s="57" t="s">
        <v>158</v>
      </c>
      <c r="D14" s="18" t="s">
        <v>159</v>
      </c>
      <c r="E14" s="110" t="s">
        <v>36</v>
      </c>
      <c r="F14" s="44">
        <v>98</v>
      </c>
      <c r="G14" s="16">
        <v>98</v>
      </c>
      <c r="H14" s="16">
        <v>93</v>
      </c>
      <c r="I14" s="148">
        <f t="shared" si="0"/>
        <v>289</v>
      </c>
      <c r="J14" s="148">
        <v>97</v>
      </c>
      <c r="K14" s="148">
        <v>94</v>
      </c>
      <c r="L14" s="148">
        <v>92</v>
      </c>
      <c r="M14" s="149">
        <f t="shared" si="1"/>
        <v>283</v>
      </c>
      <c r="N14" s="114">
        <f t="shared" si="2"/>
        <v>572</v>
      </c>
      <c r="O14" s="44">
        <v>99</v>
      </c>
      <c r="P14" s="16">
        <v>95</v>
      </c>
      <c r="Q14" s="16">
        <v>96</v>
      </c>
      <c r="R14" s="148">
        <f t="shared" si="3"/>
        <v>290</v>
      </c>
      <c r="S14" s="148">
        <v>98</v>
      </c>
      <c r="T14" s="148">
        <v>99</v>
      </c>
      <c r="U14" s="148">
        <v>93</v>
      </c>
      <c r="V14" s="149">
        <f t="shared" si="4"/>
        <v>290</v>
      </c>
      <c r="W14" s="31">
        <f t="shared" si="5"/>
        <v>580</v>
      </c>
      <c r="X14" s="44">
        <v>98</v>
      </c>
      <c r="Y14" s="16">
        <v>100</v>
      </c>
      <c r="Z14" s="16">
        <v>92</v>
      </c>
      <c r="AA14" s="148">
        <f t="shared" si="6"/>
        <v>290</v>
      </c>
      <c r="AB14" s="148">
        <v>96</v>
      </c>
      <c r="AC14" s="148">
        <v>96</v>
      </c>
      <c r="AD14" s="148">
        <v>95</v>
      </c>
      <c r="AE14" s="149">
        <f t="shared" si="7"/>
        <v>287</v>
      </c>
      <c r="AF14" s="31">
        <f t="shared" si="8"/>
        <v>577</v>
      </c>
      <c r="AG14" s="60">
        <f t="shared" si="9"/>
        <v>1729</v>
      </c>
      <c r="AH14" s="135">
        <f>185.5+10</f>
        <v>195.5</v>
      </c>
      <c r="AI14" s="137">
        <v>195</v>
      </c>
      <c r="AJ14" s="137">
        <v>199</v>
      </c>
      <c r="AK14" s="113">
        <f t="shared" si="10"/>
        <v>2119.5</v>
      </c>
      <c r="AL14" s="144">
        <f>AG14+AH14+AJ14</f>
        <v>2123.5</v>
      </c>
    </row>
    <row r="15" spans="1:39" ht="17.25" customHeight="1" x14ac:dyDescent="0.35">
      <c r="A15" s="10">
        <v>3</v>
      </c>
      <c r="B15" s="25">
        <v>28</v>
      </c>
      <c r="C15" s="57" t="s">
        <v>160</v>
      </c>
      <c r="D15" s="18" t="s">
        <v>161</v>
      </c>
      <c r="E15" s="110" t="s">
        <v>36</v>
      </c>
      <c r="F15" s="44">
        <v>96</v>
      </c>
      <c r="G15" s="16">
        <v>93</v>
      </c>
      <c r="H15" s="16">
        <v>95</v>
      </c>
      <c r="I15" s="148">
        <f t="shared" si="0"/>
        <v>284</v>
      </c>
      <c r="J15" s="148">
        <v>97</v>
      </c>
      <c r="K15" s="148">
        <v>94</v>
      </c>
      <c r="L15" s="148">
        <v>95</v>
      </c>
      <c r="M15" s="149">
        <f t="shared" si="1"/>
        <v>286</v>
      </c>
      <c r="N15" s="114">
        <f t="shared" si="2"/>
        <v>570</v>
      </c>
      <c r="O15" s="44">
        <v>98</v>
      </c>
      <c r="P15" s="16">
        <v>98</v>
      </c>
      <c r="Q15" s="16">
        <v>95</v>
      </c>
      <c r="R15" s="148">
        <f t="shared" si="3"/>
        <v>291</v>
      </c>
      <c r="S15" s="148">
        <v>96</v>
      </c>
      <c r="T15" s="148">
        <v>95</v>
      </c>
      <c r="U15" s="148">
        <v>95</v>
      </c>
      <c r="V15" s="149">
        <f t="shared" si="4"/>
        <v>286</v>
      </c>
      <c r="W15" s="31">
        <f t="shared" si="5"/>
        <v>577</v>
      </c>
      <c r="X15" s="44">
        <v>98</v>
      </c>
      <c r="Y15" s="16">
        <v>96</v>
      </c>
      <c r="Z15" s="16">
        <v>95</v>
      </c>
      <c r="AA15" s="148">
        <f t="shared" si="6"/>
        <v>289</v>
      </c>
      <c r="AB15" s="148">
        <v>99</v>
      </c>
      <c r="AC15" s="148">
        <v>95</v>
      </c>
      <c r="AD15" s="148">
        <v>96</v>
      </c>
      <c r="AE15" s="149">
        <f t="shared" si="7"/>
        <v>290</v>
      </c>
      <c r="AF15" s="31">
        <f t="shared" si="8"/>
        <v>579</v>
      </c>
      <c r="AG15" s="60">
        <f t="shared" si="9"/>
        <v>1726</v>
      </c>
      <c r="AH15" s="135">
        <f>185.9+9.1</f>
        <v>195</v>
      </c>
      <c r="AI15" s="137">
        <v>191</v>
      </c>
      <c r="AJ15" s="137">
        <v>197.7</v>
      </c>
      <c r="AK15" s="113">
        <f t="shared" si="10"/>
        <v>2112</v>
      </c>
      <c r="AL15" s="144">
        <f>AG15+AH15+AJ15</f>
        <v>2118.6999999999998</v>
      </c>
    </row>
    <row r="16" spans="1:39" ht="17.25" customHeight="1" x14ac:dyDescent="0.35">
      <c r="A16" s="10">
        <v>4</v>
      </c>
      <c r="B16" s="25">
        <v>84</v>
      </c>
      <c r="C16" s="118" t="s">
        <v>162</v>
      </c>
      <c r="D16" s="18" t="s">
        <v>163</v>
      </c>
      <c r="E16" s="110" t="s">
        <v>36</v>
      </c>
      <c r="F16" s="44">
        <v>96</v>
      </c>
      <c r="G16" s="16">
        <v>95</v>
      </c>
      <c r="H16" s="16">
        <v>91</v>
      </c>
      <c r="I16" s="148">
        <f t="shared" si="0"/>
        <v>282</v>
      </c>
      <c r="J16" s="148">
        <v>96</v>
      </c>
      <c r="K16" s="148">
        <v>97</v>
      </c>
      <c r="L16" s="148">
        <v>94</v>
      </c>
      <c r="M16" s="149">
        <f t="shared" si="1"/>
        <v>287</v>
      </c>
      <c r="N16" s="114">
        <f t="shared" si="2"/>
        <v>569</v>
      </c>
      <c r="O16" s="44">
        <v>97</v>
      </c>
      <c r="P16" s="16">
        <v>99</v>
      </c>
      <c r="Q16" s="16">
        <v>96</v>
      </c>
      <c r="R16" s="148">
        <f t="shared" si="3"/>
        <v>292</v>
      </c>
      <c r="S16" s="148">
        <v>98</v>
      </c>
      <c r="T16" s="148">
        <v>93</v>
      </c>
      <c r="U16" s="148">
        <v>92</v>
      </c>
      <c r="V16" s="149">
        <f t="shared" si="4"/>
        <v>283</v>
      </c>
      <c r="W16" s="31">
        <f t="shared" si="5"/>
        <v>575</v>
      </c>
      <c r="X16" s="44">
        <v>97</v>
      </c>
      <c r="Y16" s="16">
        <v>99</v>
      </c>
      <c r="Z16" s="16">
        <v>92</v>
      </c>
      <c r="AA16" s="148">
        <f t="shared" si="6"/>
        <v>288</v>
      </c>
      <c r="AB16" s="148">
        <v>97</v>
      </c>
      <c r="AC16" s="148">
        <v>94</v>
      </c>
      <c r="AD16" s="148">
        <v>93</v>
      </c>
      <c r="AE16" s="149">
        <f t="shared" si="7"/>
        <v>284</v>
      </c>
      <c r="AF16" s="31">
        <f t="shared" si="8"/>
        <v>572</v>
      </c>
      <c r="AG16" s="60">
        <f t="shared" si="9"/>
        <v>1716</v>
      </c>
      <c r="AH16" s="135">
        <v>194</v>
      </c>
      <c r="AI16" s="137">
        <v>195.5</v>
      </c>
      <c r="AJ16" s="137">
        <v>188.3</v>
      </c>
      <c r="AK16" s="113">
        <f t="shared" si="10"/>
        <v>2105.5</v>
      </c>
      <c r="AL16" s="144">
        <f>AG16+AH16+AI16</f>
        <v>2105.5</v>
      </c>
    </row>
    <row r="17" spans="1:38" ht="17.25" customHeight="1" x14ac:dyDescent="0.35">
      <c r="A17" s="10">
        <v>5</v>
      </c>
      <c r="B17" s="25">
        <v>35</v>
      </c>
      <c r="C17" s="117" t="s">
        <v>166</v>
      </c>
      <c r="D17" s="18" t="s">
        <v>167</v>
      </c>
      <c r="E17" s="110" t="s">
        <v>36</v>
      </c>
      <c r="F17" s="44">
        <v>96</v>
      </c>
      <c r="G17" s="16">
        <v>96</v>
      </c>
      <c r="H17" s="16">
        <v>90</v>
      </c>
      <c r="I17" s="148">
        <f t="shared" si="0"/>
        <v>282</v>
      </c>
      <c r="J17" s="148">
        <v>96</v>
      </c>
      <c r="K17" s="148">
        <v>97</v>
      </c>
      <c r="L17" s="148">
        <v>89</v>
      </c>
      <c r="M17" s="149">
        <f t="shared" si="1"/>
        <v>282</v>
      </c>
      <c r="N17" s="114">
        <f t="shared" si="2"/>
        <v>564</v>
      </c>
      <c r="O17" s="44">
        <v>97</v>
      </c>
      <c r="P17" s="16">
        <v>98</v>
      </c>
      <c r="Q17" s="16">
        <v>92</v>
      </c>
      <c r="R17" s="148">
        <f t="shared" si="3"/>
        <v>287</v>
      </c>
      <c r="S17" s="148">
        <v>94</v>
      </c>
      <c r="T17" s="148">
        <v>97</v>
      </c>
      <c r="U17" s="148">
        <v>85</v>
      </c>
      <c r="V17" s="149">
        <f t="shared" si="4"/>
        <v>276</v>
      </c>
      <c r="W17" s="31">
        <f t="shared" si="5"/>
        <v>563</v>
      </c>
      <c r="X17" s="44">
        <v>97</v>
      </c>
      <c r="Y17" s="16">
        <v>94</v>
      </c>
      <c r="Z17" s="16">
        <v>92</v>
      </c>
      <c r="AA17" s="148">
        <f t="shared" si="6"/>
        <v>283</v>
      </c>
      <c r="AB17" s="148">
        <v>98</v>
      </c>
      <c r="AC17" s="148">
        <v>96</v>
      </c>
      <c r="AD17" s="148">
        <v>90</v>
      </c>
      <c r="AE17" s="149">
        <f t="shared" si="7"/>
        <v>284</v>
      </c>
      <c r="AF17" s="31">
        <f t="shared" si="8"/>
        <v>567</v>
      </c>
      <c r="AG17" s="60">
        <f t="shared" si="9"/>
        <v>1694</v>
      </c>
      <c r="AH17" s="135">
        <v>186.9</v>
      </c>
      <c r="AI17" s="137">
        <v>195.6</v>
      </c>
      <c r="AJ17" s="137">
        <v>188.6</v>
      </c>
      <c r="AK17" s="113">
        <f t="shared" si="10"/>
        <v>2076.5</v>
      </c>
      <c r="AL17" s="144">
        <f>AG17+AI17+AJ17</f>
        <v>2078.1999999999998</v>
      </c>
    </row>
    <row r="18" spans="1:38" ht="17.25" customHeight="1" x14ac:dyDescent="0.35">
      <c r="A18" s="10">
        <v>6</v>
      </c>
      <c r="B18" s="25">
        <v>65</v>
      </c>
      <c r="C18" s="117" t="s">
        <v>187</v>
      </c>
      <c r="D18" s="18" t="s">
        <v>172</v>
      </c>
      <c r="E18" s="110" t="s">
        <v>36</v>
      </c>
      <c r="F18" s="44">
        <v>90</v>
      </c>
      <c r="G18" s="16">
        <v>78</v>
      </c>
      <c r="H18" s="16">
        <v>79</v>
      </c>
      <c r="I18" s="148">
        <f t="shared" si="0"/>
        <v>247</v>
      </c>
      <c r="J18" s="148">
        <v>90</v>
      </c>
      <c r="K18" s="148">
        <v>93</v>
      </c>
      <c r="L18" s="148">
        <v>80</v>
      </c>
      <c r="M18" s="149">
        <f t="shared" si="1"/>
        <v>263</v>
      </c>
      <c r="N18" s="114">
        <f t="shared" si="2"/>
        <v>510</v>
      </c>
      <c r="O18" s="44">
        <v>96</v>
      </c>
      <c r="P18" s="16">
        <v>76</v>
      </c>
      <c r="Q18" s="16">
        <v>90</v>
      </c>
      <c r="R18" s="148">
        <f t="shared" si="3"/>
        <v>262</v>
      </c>
      <c r="S18" s="148">
        <v>93</v>
      </c>
      <c r="T18" s="148">
        <v>94</v>
      </c>
      <c r="U18" s="148">
        <v>84</v>
      </c>
      <c r="V18" s="149">
        <f t="shared" si="4"/>
        <v>271</v>
      </c>
      <c r="W18" s="31">
        <f t="shared" si="5"/>
        <v>533</v>
      </c>
      <c r="X18" s="44">
        <v>92</v>
      </c>
      <c r="Y18" s="16">
        <v>86</v>
      </c>
      <c r="Z18" s="16">
        <v>86</v>
      </c>
      <c r="AA18" s="148">
        <f t="shared" si="6"/>
        <v>264</v>
      </c>
      <c r="AB18" s="148">
        <v>87</v>
      </c>
      <c r="AC18" s="148">
        <v>92</v>
      </c>
      <c r="AD18" s="148">
        <v>85</v>
      </c>
      <c r="AE18" s="149">
        <f t="shared" si="7"/>
        <v>264</v>
      </c>
      <c r="AF18" s="31">
        <f t="shared" si="8"/>
        <v>528</v>
      </c>
      <c r="AG18" s="60">
        <f t="shared" si="9"/>
        <v>1571</v>
      </c>
      <c r="AH18" s="135"/>
      <c r="AI18" s="137">
        <v>173.9</v>
      </c>
      <c r="AJ18" s="137">
        <v>183.9</v>
      </c>
      <c r="AK18" s="113">
        <f t="shared" si="10"/>
        <v>1744.9</v>
      </c>
      <c r="AL18" s="144">
        <f>AG18+AI18+AJ18</f>
        <v>1928.8000000000002</v>
      </c>
    </row>
    <row r="19" spans="1:38" ht="17.25" customHeight="1" x14ac:dyDescent="0.35">
      <c r="A19" s="10">
        <v>7</v>
      </c>
      <c r="B19" s="25">
        <v>27</v>
      </c>
      <c r="C19" s="117" t="s">
        <v>168</v>
      </c>
      <c r="D19" s="18" t="s">
        <v>169</v>
      </c>
      <c r="E19" s="110" t="s">
        <v>36</v>
      </c>
      <c r="F19" s="44">
        <v>92</v>
      </c>
      <c r="G19" s="16">
        <v>91</v>
      </c>
      <c r="H19" s="16">
        <v>73</v>
      </c>
      <c r="I19" s="148">
        <f t="shared" si="0"/>
        <v>256</v>
      </c>
      <c r="J19" s="148">
        <v>95</v>
      </c>
      <c r="K19" s="148">
        <v>92</v>
      </c>
      <c r="L19" s="148">
        <v>90</v>
      </c>
      <c r="M19" s="149">
        <f t="shared" si="1"/>
        <v>277</v>
      </c>
      <c r="N19" s="114">
        <f t="shared" si="2"/>
        <v>533</v>
      </c>
      <c r="O19" s="44">
        <v>90</v>
      </c>
      <c r="P19" s="16">
        <v>87</v>
      </c>
      <c r="Q19" s="16">
        <v>84</v>
      </c>
      <c r="R19" s="148">
        <f t="shared" si="3"/>
        <v>261</v>
      </c>
      <c r="S19" s="148">
        <v>86</v>
      </c>
      <c r="T19" s="148">
        <v>92</v>
      </c>
      <c r="U19" s="148">
        <v>92</v>
      </c>
      <c r="V19" s="149">
        <f t="shared" si="4"/>
        <v>270</v>
      </c>
      <c r="W19" s="31">
        <f t="shared" si="5"/>
        <v>531</v>
      </c>
      <c r="X19" s="44">
        <v>98</v>
      </c>
      <c r="Y19" s="16">
        <v>90</v>
      </c>
      <c r="Z19" s="16">
        <v>72</v>
      </c>
      <c r="AA19" s="148">
        <f t="shared" si="6"/>
        <v>260</v>
      </c>
      <c r="AB19" s="148">
        <v>96</v>
      </c>
      <c r="AC19" s="148">
        <v>92</v>
      </c>
      <c r="AD19" s="148">
        <v>78</v>
      </c>
      <c r="AE19" s="149">
        <f t="shared" si="7"/>
        <v>266</v>
      </c>
      <c r="AF19" s="31">
        <f t="shared" si="8"/>
        <v>526</v>
      </c>
      <c r="AG19" s="60">
        <f t="shared" si="9"/>
        <v>1590</v>
      </c>
      <c r="AH19" s="135">
        <v>159</v>
      </c>
      <c r="AI19" s="137"/>
      <c r="AJ19" s="137"/>
      <c r="AK19" s="113">
        <f t="shared" si="10"/>
        <v>1749</v>
      </c>
      <c r="AL19" s="144">
        <f>AG19+AH19</f>
        <v>1749</v>
      </c>
    </row>
    <row r="20" spans="1:38" ht="17.25" customHeight="1" x14ac:dyDescent="0.35">
      <c r="A20" s="10">
        <v>8</v>
      </c>
      <c r="B20" s="25">
        <v>94</v>
      </c>
      <c r="C20" s="117" t="s">
        <v>170</v>
      </c>
      <c r="D20" s="18" t="s">
        <v>171</v>
      </c>
      <c r="E20" s="110" t="s">
        <v>36</v>
      </c>
      <c r="F20" s="44">
        <v>91</v>
      </c>
      <c r="G20" s="16">
        <v>91</v>
      </c>
      <c r="H20" s="16">
        <v>79</v>
      </c>
      <c r="I20" s="148">
        <f t="shared" si="0"/>
        <v>261</v>
      </c>
      <c r="J20" s="148">
        <v>91</v>
      </c>
      <c r="K20" s="148">
        <v>91</v>
      </c>
      <c r="L20" s="148">
        <v>85</v>
      </c>
      <c r="M20" s="149">
        <f t="shared" si="1"/>
        <v>267</v>
      </c>
      <c r="N20" s="114">
        <f t="shared" si="2"/>
        <v>528</v>
      </c>
      <c r="O20" s="44">
        <v>91</v>
      </c>
      <c r="P20" s="16">
        <v>80</v>
      </c>
      <c r="Q20" s="16">
        <v>74</v>
      </c>
      <c r="R20" s="148">
        <f t="shared" si="3"/>
        <v>245</v>
      </c>
      <c r="S20" s="148">
        <v>87</v>
      </c>
      <c r="T20" s="148">
        <v>87</v>
      </c>
      <c r="U20" s="148">
        <v>89</v>
      </c>
      <c r="V20" s="149">
        <f t="shared" si="4"/>
        <v>263</v>
      </c>
      <c r="W20" s="31">
        <f t="shared" si="5"/>
        <v>508</v>
      </c>
      <c r="X20" s="44">
        <v>90</v>
      </c>
      <c r="Y20" s="16">
        <v>92</v>
      </c>
      <c r="Z20" s="16">
        <v>80</v>
      </c>
      <c r="AA20" s="148">
        <f t="shared" si="6"/>
        <v>262</v>
      </c>
      <c r="AB20" s="148">
        <v>90</v>
      </c>
      <c r="AC20" s="148">
        <v>86</v>
      </c>
      <c r="AD20" s="148">
        <v>81</v>
      </c>
      <c r="AE20" s="149">
        <f t="shared" si="7"/>
        <v>257</v>
      </c>
      <c r="AF20" s="31">
        <f t="shared" si="8"/>
        <v>519</v>
      </c>
      <c r="AG20" s="60">
        <f t="shared" si="9"/>
        <v>1555</v>
      </c>
      <c r="AH20" s="135"/>
      <c r="AI20" s="137"/>
      <c r="AJ20" s="137"/>
      <c r="AK20" s="113">
        <f t="shared" si="10"/>
        <v>1555</v>
      </c>
    </row>
    <row r="21" spans="1:38" ht="17.25" customHeight="1" x14ac:dyDescent="0.35">
      <c r="A21" s="10">
        <v>9</v>
      </c>
      <c r="B21" s="28">
        <v>56</v>
      </c>
      <c r="C21" s="117" t="s">
        <v>173</v>
      </c>
      <c r="D21" s="119" t="s">
        <v>46</v>
      </c>
      <c r="E21" s="110" t="s">
        <v>36</v>
      </c>
      <c r="F21" s="44">
        <v>88</v>
      </c>
      <c r="G21" s="16">
        <v>83</v>
      </c>
      <c r="H21" s="16">
        <v>88</v>
      </c>
      <c r="I21" s="148">
        <f t="shared" si="0"/>
        <v>259</v>
      </c>
      <c r="J21" s="148">
        <v>93</v>
      </c>
      <c r="K21" s="148">
        <v>81</v>
      </c>
      <c r="L21" s="148">
        <v>77</v>
      </c>
      <c r="M21" s="149">
        <f t="shared" si="1"/>
        <v>251</v>
      </c>
      <c r="N21" s="114">
        <f t="shared" si="2"/>
        <v>510</v>
      </c>
      <c r="O21" s="44">
        <v>93</v>
      </c>
      <c r="P21" s="16">
        <v>87</v>
      </c>
      <c r="Q21" s="16">
        <v>82</v>
      </c>
      <c r="R21" s="148">
        <f t="shared" si="3"/>
        <v>262</v>
      </c>
      <c r="S21" s="148">
        <v>88</v>
      </c>
      <c r="T21" s="148">
        <v>83</v>
      </c>
      <c r="U21" s="148">
        <v>79</v>
      </c>
      <c r="V21" s="149">
        <f t="shared" si="4"/>
        <v>250</v>
      </c>
      <c r="W21" s="31">
        <f t="shared" si="5"/>
        <v>512</v>
      </c>
      <c r="X21" s="44">
        <v>91</v>
      </c>
      <c r="Y21" s="16">
        <v>88</v>
      </c>
      <c r="Z21" s="16">
        <v>86</v>
      </c>
      <c r="AA21" s="148">
        <f t="shared" si="6"/>
        <v>265</v>
      </c>
      <c r="AB21" s="148">
        <v>90</v>
      </c>
      <c r="AC21" s="148">
        <v>87</v>
      </c>
      <c r="AD21" s="148">
        <v>79</v>
      </c>
      <c r="AE21" s="149">
        <f t="shared" si="7"/>
        <v>256</v>
      </c>
      <c r="AF21" s="31">
        <f t="shared" si="8"/>
        <v>521</v>
      </c>
      <c r="AG21" s="60">
        <f t="shared" si="9"/>
        <v>1543</v>
      </c>
      <c r="AH21" s="32"/>
      <c r="AI21" s="44"/>
      <c r="AJ21" s="44"/>
      <c r="AK21" s="113">
        <f t="shared" si="10"/>
        <v>1543</v>
      </c>
    </row>
    <row r="22" spans="1:38" ht="17.25" customHeight="1" x14ac:dyDescent="0.35">
      <c r="A22" s="10">
        <v>10</v>
      </c>
      <c r="B22" s="28">
        <v>121</v>
      </c>
      <c r="C22" s="117" t="s">
        <v>174</v>
      </c>
      <c r="D22" s="119" t="s">
        <v>175</v>
      </c>
      <c r="E22" s="110" t="s">
        <v>93</v>
      </c>
      <c r="F22" s="44">
        <v>95</v>
      </c>
      <c r="G22" s="16">
        <v>89</v>
      </c>
      <c r="H22" s="16">
        <v>91</v>
      </c>
      <c r="I22" s="148">
        <f t="shared" si="0"/>
        <v>275</v>
      </c>
      <c r="J22" s="148">
        <v>98</v>
      </c>
      <c r="K22" s="148">
        <v>91</v>
      </c>
      <c r="L22" s="148">
        <v>81</v>
      </c>
      <c r="M22" s="149">
        <f t="shared" si="1"/>
        <v>270</v>
      </c>
      <c r="N22" s="114">
        <f t="shared" si="2"/>
        <v>545</v>
      </c>
      <c r="O22" s="44">
        <v>96</v>
      </c>
      <c r="P22" s="16">
        <v>92</v>
      </c>
      <c r="Q22" s="16">
        <v>88</v>
      </c>
      <c r="R22" s="148">
        <f t="shared" si="3"/>
        <v>276</v>
      </c>
      <c r="S22" s="148">
        <v>92</v>
      </c>
      <c r="T22" s="148">
        <v>96</v>
      </c>
      <c r="U22" s="148">
        <v>92</v>
      </c>
      <c r="V22" s="149">
        <f t="shared" si="4"/>
        <v>280</v>
      </c>
      <c r="W22" s="31">
        <f t="shared" si="5"/>
        <v>556</v>
      </c>
      <c r="X22" s="44">
        <v>96</v>
      </c>
      <c r="Y22" s="16">
        <v>96</v>
      </c>
      <c r="Z22" s="16">
        <v>95</v>
      </c>
      <c r="AA22" s="148">
        <f t="shared" si="6"/>
        <v>287</v>
      </c>
      <c r="AB22" s="148">
        <v>98</v>
      </c>
      <c r="AC22" s="148">
        <v>98</v>
      </c>
      <c r="AD22" s="148">
        <v>88</v>
      </c>
      <c r="AE22" s="149">
        <f t="shared" si="7"/>
        <v>284</v>
      </c>
      <c r="AF22" s="31">
        <f t="shared" si="8"/>
        <v>571</v>
      </c>
      <c r="AG22" s="60">
        <f t="shared" si="9"/>
        <v>1672</v>
      </c>
      <c r="AH22" s="32"/>
      <c r="AI22" s="44"/>
      <c r="AJ22" s="44"/>
      <c r="AK22" s="113">
        <f t="shared" si="10"/>
        <v>1672</v>
      </c>
    </row>
    <row r="23" spans="1:38" ht="17.25" customHeight="1" x14ac:dyDescent="0.35">
      <c r="A23" s="10">
        <v>11</v>
      </c>
      <c r="B23" s="28">
        <v>17</v>
      </c>
      <c r="C23" s="117" t="s">
        <v>178</v>
      </c>
      <c r="D23" s="119" t="s">
        <v>179</v>
      </c>
      <c r="E23" s="110" t="s">
        <v>39</v>
      </c>
      <c r="F23" s="44">
        <v>95</v>
      </c>
      <c r="G23" s="16">
        <v>92</v>
      </c>
      <c r="H23" s="16">
        <v>84</v>
      </c>
      <c r="I23" s="148">
        <f t="shared" si="0"/>
        <v>271</v>
      </c>
      <c r="J23" s="148">
        <v>94</v>
      </c>
      <c r="K23" s="148">
        <v>90</v>
      </c>
      <c r="L23" s="148">
        <v>76</v>
      </c>
      <c r="M23" s="149">
        <f t="shared" si="1"/>
        <v>260</v>
      </c>
      <c r="N23" s="114">
        <f t="shared" si="2"/>
        <v>531</v>
      </c>
      <c r="O23" s="44">
        <v>94</v>
      </c>
      <c r="P23" s="16">
        <v>92</v>
      </c>
      <c r="Q23" s="16">
        <v>86</v>
      </c>
      <c r="R23" s="148">
        <f t="shared" si="3"/>
        <v>272</v>
      </c>
      <c r="S23" s="148">
        <v>94</v>
      </c>
      <c r="T23" s="148">
        <v>92</v>
      </c>
      <c r="U23" s="148">
        <v>88</v>
      </c>
      <c r="V23" s="149">
        <f t="shared" si="4"/>
        <v>274</v>
      </c>
      <c r="W23" s="31">
        <f t="shared" si="5"/>
        <v>546</v>
      </c>
      <c r="X23" s="44">
        <v>96</v>
      </c>
      <c r="Y23" s="16">
        <v>94</v>
      </c>
      <c r="Z23" s="16">
        <v>77</v>
      </c>
      <c r="AA23" s="148">
        <f t="shared" si="6"/>
        <v>267</v>
      </c>
      <c r="AB23" s="148">
        <v>92</v>
      </c>
      <c r="AC23" s="148">
        <v>83</v>
      </c>
      <c r="AD23" s="148">
        <v>75</v>
      </c>
      <c r="AE23" s="149">
        <f t="shared" si="7"/>
        <v>250</v>
      </c>
      <c r="AF23" s="31">
        <f t="shared" si="8"/>
        <v>517</v>
      </c>
      <c r="AG23" s="60">
        <f t="shared" si="9"/>
        <v>1594</v>
      </c>
      <c r="AH23" s="32"/>
      <c r="AI23" s="44"/>
      <c r="AJ23" s="44"/>
      <c r="AK23" s="113">
        <f t="shared" si="10"/>
        <v>1594</v>
      </c>
    </row>
    <row r="24" spans="1:38" ht="17.25" customHeight="1" x14ac:dyDescent="0.35">
      <c r="A24" s="10">
        <v>12</v>
      </c>
      <c r="B24" s="28">
        <v>122</v>
      </c>
      <c r="C24" s="117" t="s">
        <v>176</v>
      </c>
      <c r="D24" s="119" t="s">
        <v>177</v>
      </c>
      <c r="E24" s="110" t="s">
        <v>39</v>
      </c>
      <c r="F24" s="44">
        <v>95</v>
      </c>
      <c r="G24" s="16">
        <v>89</v>
      </c>
      <c r="H24" s="16">
        <v>90</v>
      </c>
      <c r="I24" s="148">
        <f t="shared" si="0"/>
        <v>274</v>
      </c>
      <c r="J24" s="148">
        <v>93</v>
      </c>
      <c r="K24" s="148">
        <v>92</v>
      </c>
      <c r="L24" s="148">
        <v>93</v>
      </c>
      <c r="M24" s="149">
        <f t="shared" si="1"/>
        <v>278</v>
      </c>
      <c r="N24" s="114">
        <f t="shared" si="2"/>
        <v>552</v>
      </c>
      <c r="O24" s="44">
        <v>96</v>
      </c>
      <c r="P24" s="16">
        <v>90</v>
      </c>
      <c r="Q24" s="16">
        <v>82</v>
      </c>
      <c r="R24" s="148">
        <f t="shared" si="3"/>
        <v>268</v>
      </c>
      <c r="S24" s="148">
        <v>95</v>
      </c>
      <c r="T24" s="148">
        <v>89</v>
      </c>
      <c r="U24" s="148">
        <v>80</v>
      </c>
      <c r="V24" s="149">
        <f t="shared" si="4"/>
        <v>264</v>
      </c>
      <c r="W24" s="31">
        <f t="shared" si="5"/>
        <v>532</v>
      </c>
      <c r="X24" s="44">
        <v>93</v>
      </c>
      <c r="Y24" s="16">
        <v>94</v>
      </c>
      <c r="Z24" s="16">
        <v>71</v>
      </c>
      <c r="AA24" s="148">
        <f t="shared" si="6"/>
        <v>258</v>
      </c>
      <c r="AB24" s="148">
        <v>94</v>
      </c>
      <c r="AC24" s="148">
        <v>91</v>
      </c>
      <c r="AD24" s="148">
        <v>85</v>
      </c>
      <c r="AE24" s="149">
        <f t="shared" si="7"/>
        <v>270</v>
      </c>
      <c r="AF24" s="31">
        <f t="shared" si="8"/>
        <v>528</v>
      </c>
      <c r="AG24" s="60">
        <f t="shared" si="9"/>
        <v>1612</v>
      </c>
      <c r="AH24" s="32"/>
      <c r="AI24" s="44"/>
      <c r="AJ24" s="44"/>
      <c r="AK24" s="113">
        <f t="shared" si="10"/>
        <v>1612</v>
      </c>
    </row>
    <row r="25" spans="1:38" ht="17.25" customHeight="1" x14ac:dyDescent="0.35">
      <c r="A25" s="10">
        <v>13</v>
      </c>
      <c r="B25" s="28">
        <v>10</v>
      </c>
      <c r="C25" s="117" t="s">
        <v>180</v>
      </c>
      <c r="D25" s="119" t="s">
        <v>181</v>
      </c>
      <c r="E25" s="110" t="s">
        <v>39</v>
      </c>
      <c r="F25" s="44">
        <v>96</v>
      </c>
      <c r="G25" s="16">
        <v>90</v>
      </c>
      <c r="H25" s="16">
        <v>84</v>
      </c>
      <c r="I25" s="148">
        <f t="shared" si="0"/>
        <v>270</v>
      </c>
      <c r="J25" s="148">
        <v>85</v>
      </c>
      <c r="K25" s="148">
        <v>84</v>
      </c>
      <c r="L25" s="148">
        <v>85</v>
      </c>
      <c r="M25" s="149">
        <f t="shared" si="1"/>
        <v>254</v>
      </c>
      <c r="N25" s="114">
        <f t="shared" si="2"/>
        <v>524</v>
      </c>
      <c r="O25" s="44">
        <v>93</v>
      </c>
      <c r="P25" s="16">
        <v>90</v>
      </c>
      <c r="Q25" s="16">
        <v>82</v>
      </c>
      <c r="R25" s="148">
        <f t="shared" si="3"/>
        <v>265</v>
      </c>
      <c r="S25" s="148">
        <v>94</v>
      </c>
      <c r="T25" s="148">
        <v>92</v>
      </c>
      <c r="U25" s="148">
        <v>87</v>
      </c>
      <c r="V25" s="149">
        <f t="shared" si="4"/>
        <v>273</v>
      </c>
      <c r="W25" s="31">
        <f t="shared" si="5"/>
        <v>538</v>
      </c>
      <c r="X25" s="44">
        <v>94</v>
      </c>
      <c r="Y25" s="16">
        <v>87</v>
      </c>
      <c r="Z25" s="16">
        <v>73</v>
      </c>
      <c r="AA25" s="148">
        <f t="shared" si="6"/>
        <v>254</v>
      </c>
      <c r="AB25" s="148">
        <v>94</v>
      </c>
      <c r="AC25" s="148">
        <v>87</v>
      </c>
      <c r="AD25" s="148">
        <v>76</v>
      </c>
      <c r="AE25" s="149">
        <f t="shared" si="7"/>
        <v>257</v>
      </c>
      <c r="AF25" s="31">
        <f t="shared" si="8"/>
        <v>511</v>
      </c>
      <c r="AG25" s="60">
        <f t="shared" si="9"/>
        <v>1573</v>
      </c>
      <c r="AH25" s="32"/>
      <c r="AI25" s="44"/>
      <c r="AJ25" s="44"/>
      <c r="AK25" s="113">
        <f t="shared" si="10"/>
        <v>1573</v>
      </c>
    </row>
    <row r="26" spans="1:38" ht="17.25" customHeight="1" thickBot="1" x14ac:dyDescent="0.4">
      <c r="A26" s="10">
        <v>14</v>
      </c>
      <c r="B26" s="28">
        <v>15</v>
      </c>
      <c r="C26" s="120" t="s">
        <v>182</v>
      </c>
      <c r="D26" s="121" t="s">
        <v>61</v>
      </c>
      <c r="E26" s="111" t="s">
        <v>39</v>
      </c>
      <c r="F26" s="47">
        <v>89</v>
      </c>
      <c r="G26" s="34">
        <v>85</v>
      </c>
      <c r="H26" s="34">
        <v>72</v>
      </c>
      <c r="I26" s="150">
        <f t="shared" si="0"/>
        <v>246</v>
      </c>
      <c r="J26" s="150">
        <v>90</v>
      </c>
      <c r="K26" s="150">
        <v>94</v>
      </c>
      <c r="L26" s="150">
        <v>78</v>
      </c>
      <c r="M26" s="151">
        <f t="shared" si="1"/>
        <v>262</v>
      </c>
      <c r="N26" s="115">
        <f t="shared" si="2"/>
        <v>508</v>
      </c>
      <c r="O26" s="47">
        <v>88</v>
      </c>
      <c r="P26" s="34">
        <v>85</v>
      </c>
      <c r="Q26" s="34">
        <v>76</v>
      </c>
      <c r="R26" s="150">
        <f t="shared" si="3"/>
        <v>249</v>
      </c>
      <c r="S26" s="150">
        <v>88</v>
      </c>
      <c r="T26" s="150">
        <v>89</v>
      </c>
      <c r="U26" s="150">
        <v>81</v>
      </c>
      <c r="V26" s="151">
        <f t="shared" si="4"/>
        <v>258</v>
      </c>
      <c r="W26" s="33">
        <f t="shared" si="5"/>
        <v>507</v>
      </c>
      <c r="X26" s="47">
        <v>86</v>
      </c>
      <c r="Y26" s="34">
        <v>92</v>
      </c>
      <c r="Z26" s="34">
        <v>71</v>
      </c>
      <c r="AA26" s="150">
        <f t="shared" si="6"/>
        <v>249</v>
      </c>
      <c r="AB26" s="150">
        <v>92</v>
      </c>
      <c r="AC26" s="150">
        <v>85</v>
      </c>
      <c r="AD26" s="150">
        <v>82</v>
      </c>
      <c r="AE26" s="151">
        <f t="shared" si="7"/>
        <v>259</v>
      </c>
      <c r="AF26" s="33">
        <f t="shared" si="8"/>
        <v>508</v>
      </c>
      <c r="AG26" s="112">
        <f t="shared" si="9"/>
        <v>1523</v>
      </c>
      <c r="AH26" s="36"/>
      <c r="AI26" s="47"/>
      <c r="AJ26" s="47"/>
      <c r="AK26" s="138">
        <f t="shared" si="10"/>
        <v>1523</v>
      </c>
    </row>
  </sheetData>
  <mergeCells count="8">
    <mergeCell ref="R8:W8"/>
    <mergeCell ref="R9:W9"/>
    <mergeCell ref="A4:AM4"/>
    <mergeCell ref="A5:AM5"/>
    <mergeCell ref="A1:AM1"/>
    <mergeCell ref="A2:AM2"/>
    <mergeCell ref="A3:AL3"/>
    <mergeCell ref="R7:W7"/>
  </mergeCells>
  <phoneticPr fontId="0" type="noConversion"/>
  <printOptions horizontalCentered="1"/>
  <pageMargins left="0" right="0" top="1" bottom="0.5" header="0.5" footer="0.5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1"/>
  <sheetViews>
    <sheetView zoomScaleNormal="100" workbookViewId="0"/>
  </sheetViews>
  <sheetFormatPr defaultRowHeight="15.5" x14ac:dyDescent="0.35"/>
  <cols>
    <col min="1" max="1" width="5.26953125" customWidth="1"/>
    <col min="2" max="2" width="5.1796875" bestFit="1" customWidth="1"/>
    <col min="3" max="3" width="14.81640625" customWidth="1"/>
    <col min="4" max="4" width="13" customWidth="1"/>
    <col min="5" max="5" width="6.453125" customWidth="1"/>
    <col min="6" max="6" width="4.81640625" style="1" hidden="1" customWidth="1"/>
    <col min="7" max="7" width="5.26953125" style="1" hidden="1" customWidth="1"/>
    <col min="8" max="8" width="5" style="1" hidden="1" customWidth="1"/>
    <col min="9" max="9" width="4.81640625" style="1" hidden="1" customWidth="1"/>
    <col min="10" max="10" width="4.54296875" style="1" hidden="1" customWidth="1"/>
    <col min="11" max="11" width="5.453125" style="1" hidden="1" customWidth="1"/>
    <col min="12" max="12" width="7" style="1" customWidth="1"/>
    <col min="13" max="13" width="4.7265625" style="1" customWidth="1"/>
    <col min="14" max="17" width="5.1796875" style="1" hidden="1" customWidth="1"/>
    <col min="18" max="18" width="5.7265625" style="1" hidden="1" customWidth="1"/>
    <col min="19" max="19" width="0.453125" style="1" hidden="1" customWidth="1"/>
    <col min="20" max="25" width="5.1796875" style="1" customWidth="1"/>
    <col min="26" max="26" width="5.7265625" style="1" customWidth="1"/>
    <col min="27" max="29" width="5.1796875" style="1" customWidth="1"/>
    <col min="30" max="31" width="6.7265625" style="1" customWidth="1"/>
    <col min="32" max="32" width="9" style="1" customWidth="1"/>
    <col min="33" max="33" width="8.1796875" style="1" customWidth="1"/>
    <col min="34" max="34" width="7.7265625" style="1" customWidth="1"/>
    <col min="35" max="35" width="12.1796875" customWidth="1"/>
  </cols>
  <sheetData>
    <row r="1" spans="1:43" ht="20" x14ac:dyDescent="0.4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</row>
    <row r="2" spans="1:43" ht="20" x14ac:dyDescent="0.4">
      <c r="A2" s="6" t="s">
        <v>99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35">
      <c r="A3" s="275" t="s">
        <v>97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1"/>
      <c r="AJ3" s="1"/>
      <c r="AK3" s="1"/>
      <c r="AL3" s="1"/>
      <c r="AM3" s="1"/>
      <c r="AN3" s="1"/>
      <c r="AO3" s="1"/>
      <c r="AP3" s="1"/>
      <c r="AQ3" s="1"/>
    </row>
    <row r="4" spans="1:43" ht="18" x14ac:dyDescent="0.4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1"/>
      <c r="AJ4" s="1"/>
      <c r="AK4" s="1"/>
      <c r="AL4" s="1"/>
      <c r="AM4" s="1"/>
      <c r="AN4" s="1"/>
      <c r="AO4" s="1"/>
      <c r="AP4" s="1"/>
      <c r="AQ4" s="1"/>
    </row>
    <row r="5" spans="1:43" ht="18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"/>
      <c r="AJ5" s="1"/>
      <c r="AK5" s="1"/>
      <c r="AL5" s="1"/>
      <c r="AM5" s="1"/>
      <c r="AN5" s="1"/>
      <c r="AO5" s="1"/>
      <c r="AP5" s="1"/>
      <c r="AQ5" s="1"/>
    </row>
    <row r="6" spans="1:43" ht="18" x14ac:dyDescent="0.4">
      <c r="A6" s="7"/>
      <c r="B6" s="7"/>
      <c r="C6" s="7"/>
      <c r="D6" s="7"/>
      <c r="E6" s="7"/>
    </row>
    <row r="7" spans="1:43" s="3" customFormat="1" x14ac:dyDescent="0.35">
      <c r="A7" s="11" t="s">
        <v>3</v>
      </c>
      <c r="B7" s="11"/>
      <c r="C7" s="11"/>
      <c r="D7" s="11" t="s">
        <v>197</v>
      </c>
      <c r="E7" s="11"/>
      <c r="F7" s="4"/>
      <c r="G7" s="4"/>
      <c r="H7" s="4"/>
      <c r="I7" s="4"/>
      <c r="J7" s="4"/>
      <c r="K7" s="4"/>
      <c r="L7" s="4"/>
      <c r="M7" s="274">
        <f>AI14</f>
        <v>1961.8999999999999</v>
      </c>
      <c r="N7" s="275"/>
      <c r="O7" s="275"/>
      <c r="P7" s="275"/>
      <c r="Q7" s="275"/>
      <c r="R7" s="275"/>
      <c r="S7" s="275"/>
      <c r="T7" s="275"/>
      <c r="U7" s="275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43" s="3" customFormat="1" x14ac:dyDescent="0.35">
      <c r="A8" s="11" t="s">
        <v>4</v>
      </c>
      <c r="B8" s="11"/>
      <c r="C8" s="11"/>
      <c r="D8" s="11" t="s">
        <v>198</v>
      </c>
      <c r="E8" s="11"/>
      <c r="F8" s="4"/>
      <c r="G8" s="4"/>
      <c r="H8" s="4"/>
      <c r="I8" s="4"/>
      <c r="J8" s="4"/>
      <c r="K8" s="4"/>
      <c r="L8" s="4"/>
      <c r="M8" s="274">
        <f>AI15</f>
        <v>1942.5</v>
      </c>
      <c r="N8" s="275"/>
      <c r="O8" s="275"/>
      <c r="P8" s="275"/>
      <c r="Q8" s="275"/>
      <c r="R8" s="275"/>
      <c r="S8" s="275"/>
      <c r="T8" s="275"/>
      <c r="U8" s="275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43" s="3" customFormat="1" x14ac:dyDescent="0.35">
      <c r="A9" s="11" t="s">
        <v>5</v>
      </c>
      <c r="B9" s="11"/>
      <c r="C9" s="11"/>
      <c r="D9" s="11" t="s">
        <v>199</v>
      </c>
      <c r="E9" s="11"/>
      <c r="F9" s="4"/>
      <c r="G9" s="4"/>
      <c r="H9" s="4"/>
      <c r="I9" s="4"/>
      <c r="J9" s="4"/>
      <c r="K9" s="4"/>
      <c r="L9" s="4"/>
      <c r="M9" s="274">
        <f>AI16</f>
        <v>1937.3</v>
      </c>
      <c r="N9" s="275"/>
      <c r="O9" s="275"/>
      <c r="P9" s="275"/>
      <c r="Q9" s="275"/>
      <c r="R9" s="275"/>
      <c r="S9" s="275"/>
      <c r="T9" s="275"/>
      <c r="U9" s="275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43" s="3" customFormat="1" ht="16" thickBot="1" x14ac:dyDescent="0.4">
      <c r="A10" s="11"/>
      <c r="B10" s="11"/>
      <c r="C10" s="11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43" s="3" customFormat="1" ht="16" thickBot="1" x14ac:dyDescent="0.4">
      <c r="A11" s="11"/>
      <c r="B11" s="11"/>
      <c r="C11" s="11"/>
      <c r="D11" s="11"/>
      <c r="E11" s="1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I11" s="279" t="s">
        <v>190</v>
      </c>
    </row>
    <row r="12" spans="1:43" s="3" customFormat="1" ht="16.5" customHeight="1" thickBot="1" x14ac:dyDescent="0.4">
      <c r="A12" s="282" t="s">
        <v>189</v>
      </c>
      <c r="B12" s="283"/>
      <c r="C12" s="283"/>
      <c r="D12" s="283"/>
      <c r="E12" s="284"/>
      <c r="F12" s="282" t="s">
        <v>95</v>
      </c>
      <c r="G12" s="283"/>
      <c r="H12" s="283"/>
      <c r="I12" s="283"/>
      <c r="J12" s="283"/>
      <c r="K12" s="283"/>
      <c r="L12" s="283"/>
      <c r="M12" s="284"/>
      <c r="N12" s="282" t="s">
        <v>96</v>
      </c>
      <c r="O12" s="283"/>
      <c r="P12" s="283"/>
      <c r="Q12" s="283"/>
      <c r="R12" s="283"/>
      <c r="S12" s="283"/>
      <c r="T12" s="283"/>
      <c r="U12" s="284"/>
      <c r="V12" s="282" t="s">
        <v>101</v>
      </c>
      <c r="W12" s="283"/>
      <c r="X12" s="283"/>
      <c r="Y12" s="283"/>
      <c r="Z12" s="283"/>
      <c r="AA12" s="283"/>
      <c r="AB12" s="283"/>
      <c r="AC12" s="284"/>
      <c r="AD12" s="122" t="s">
        <v>157</v>
      </c>
      <c r="AE12" s="76" t="s">
        <v>157</v>
      </c>
      <c r="AF12" s="48" t="s">
        <v>10</v>
      </c>
      <c r="AG12" s="124" t="s">
        <v>10</v>
      </c>
      <c r="AH12" s="116" t="s">
        <v>10</v>
      </c>
      <c r="AI12" s="280"/>
    </row>
    <row r="13" spans="1:43" ht="16" thickBot="1" x14ac:dyDescent="0.4">
      <c r="A13" s="139" t="s">
        <v>6</v>
      </c>
      <c r="B13" s="139" t="s">
        <v>1</v>
      </c>
      <c r="C13" s="140" t="s">
        <v>0</v>
      </c>
      <c r="D13" s="139" t="s">
        <v>90</v>
      </c>
      <c r="E13" s="139" t="s">
        <v>155</v>
      </c>
      <c r="F13" s="125" t="s">
        <v>20</v>
      </c>
      <c r="G13" s="126"/>
      <c r="H13" s="127" t="s">
        <v>21</v>
      </c>
      <c r="I13" s="128"/>
      <c r="J13" s="129" t="s">
        <v>22</v>
      </c>
      <c r="K13" s="130"/>
      <c r="L13" s="131" t="s">
        <v>7</v>
      </c>
      <c r="M13" s="132" t="s">
        <v>92</v>
      </c>
      <c r="N13" s="133" t="s">
        <v>20</v>
      </c>
      <c r="O13" s="126"/>
      <c r="P13" s="127" t="s">
        <v>21</v>
      </c>
      <c r="Q13" s="128"/>
      <c r="R13" s="129" t="s">
        <v>22</v>
      </c>
      <c r="S13" s="130"/>
      <c r="T13" s="131" t="s">
        <v>8</v>
      </c>
      <c r="U13" s="132" t="s">
        <v>92</v>
      </c>
      <c r="V13" s="157" t="s">
        <v>20</v>
      </c>
      <c r="W13" s="158"/>
      <c r="X13" s="159" t="s">
        <v>21</v>
      </c>
      <c r="Y13" s="160"/>
      <c r="Z13" s="161" t="s">
        <v>22</v>
      </c>
      <c r="AA13" s="162"/>
      <c r="AB13" s="142" t="s">
        <v>156</v>
      </c>
      <c r="AC13" s="61" t="s">
        <v>92</v>
      </c>
      <c r="AD13" s="33" t="s">
        <v>9</v>
      </c>
      <c r="AE13" s="123" t="s">
        <v>92</v>
      </c>
      <c r="AF13" s="114" t="s">
        <v>28</v>
      </c>
      <c r="AG13" s="152" t="s">
        <v>30</v>
      </c>
      <c r="AH13" s="31" t="s">
        <v>100</v>
      </c>
      <c r="AI13" s="281"/>
    </row>
    <row r="14" spans="1:43" ht="24.75" customHeight="1" x14ac:dyDescent="0.35">
      <c r="A14" s="4">
        <v>1</v>
      </c>
      <c r="B14" s="105">
        <v>34</v>
      </c>
      <c r="C14" s="103" t="s">
        <v>150</v>
      </c>
      <c r="D14" s="104" t="s">
        <v>151</v>
      </c>
      <c r="E14" s="26" t="s">
        <v>36</v>
      </c>
      <c r="F14" s="1">
        <v>98</v>
      </c>
      <c r="G14" s="1">
        <v>100</v>
      </c>
      <c r="H14" s="1">
        <v>96</v>
      </c>
      <c r="I14" s="1">
        <v>98</v>
      </c>
      <c r="J14" s="1">
        <v>99</v>
      </c>
      <c r="K14" s="1">
        <v>98</v>
      </c>
      <c r="L14" s="106">
        <f t="shared" ref="L14:L37" si="0">SUM(F14:K14)</f>
        <v>589</v>
      </c>
      <c r="M14" s="62">
        <v>35</v>
      </c>
      <c r="N14" s="1">
        <v>98</v>
      </c>
      <c r="O14" s="1">
        <v>100</v>
      </c>
      <c r="P14" s="1">
        <v>96</v>
      </c>
      <c r="Q14" s="1">
        <v>98</v>
      </c>
      <c r="R14" s="1">
        <v>96</v>
      </c>
      <c r="S14" s="1">
        <v>98</v>
      </c>
      <c r="T14" s="106">
        <f t="shared" ref="T14:T37" si="1">SUM(N14:S14)</f>
        <v>586</v>
      </c>
      <c r="U14" s="62">
        <v>33</v>
      </c>
      <c r="V14" s="122">
        <v>100</v>
      </c>
      <c r="W14" s="50">
        <v>98</v>
      </c>
      <c r="X14" s="50">
        <v>96</v>
      </c>
      <c r="Y14" s="50">
        <v>98</v>
      </c>
      <c r="Z14" s="50">
        <v>97</v>
      </c>
      <c r="AA14" s="78">
        <v>98</v>
      </c>
      <c r="AB14" s="143">
        <f t="shared" ref="AB14:AB37" si="2">SUM(V14:AA14)</f>
        <v>587</v>
      </c>
      <c r="AC14" s="80">
        <v>30</v>
      </c>
      <c r="AD14" s="122">
        <f t="shared" ref="AD14:AD37" si="3">L14+T14+AB14</f>
        <v>1762</v>
      </c>
      <c r="AE14" s="78">
        <f t="shared" ref="AE14:AE37" si="4">M14+U14+AC14</f>
        <v>98</v>
      </c>
      <c r="AF14" s="166">
        <v>98.3</v>
      </c>
      <c r="AG14" s="167">
        <v>101.6</v>
      </c>
      <c r="AH14" s="168">
        <v>98</v>
      </c>
      <c r="AI14" s="141">
        <f>SUM(L14+T14+AB14)+LARGE(AF14:AH14,1)+LARGE(AF14:AH14,2)</f>
        <v>1961.8999999999999</v>
      </c>
      <c r="AJ14" s="25"/>
      <c r="AK14" s="20"/>
      <c r="AL14" s="20"/>
    </row>
    <row r="15" spans="1:43" ht="24.75" customHeight="1" x14ac:dyDescent="0.35">
      <c r="A15" s="4">
        <v>2</v>
      </c>
      <c r="B15" s="105">
        <v>95</v>
      </c>
      <c r="C15" s="103" t="s">
        <v>125</v>
      </c>
      <c r="D15" s="104" t="s">
        <v>126</v>
      </c>
      <c r="E15" s="26" t="s">
        <v>36</v>
      </c>
      <c r="F15" s="1">
        <v>98</v>
      </c>
      <c r="G15" s="1">
        <v>99</v>
      </c>
      <c r="H15" s="1">
        <v>95</v>
      </c>
      <c r="I15" s="1">
        <v>97</v>
      </c>
      <c r="J15" s="1">
        <v>99</v>
      </c>
      <c r="K15" s="1">
        <v>94</v>
      </c>
      <c r="L15" s="106">
        <f t="shared" si="0"/>
        <v>582</v>
      </c>
      <c r="M15" s="62">
        <v>23</v>
      </c>
      <c r="N15" s="1">
        <v>98</v>
      </c>
      <c r="O15" s="1">
        <v>99</v>
      </c>
      <c r="P15" s="1">
        <v>97</v>
      </c>
      <c r="Q15" s="1">
        <v>96</v>
      </c>
      <c r="R15" s="1">
        <v>95</v>
      </c>
      <c r="S15" s="1">
        <v>99</v>
      </c>
      <c r="T15" s="106">
        <f t="shared" si="1"/>
        <v>584</v>
      </c>
      <c r="U15" s="62">
        <v>27</v>
      </c>
      <c r="V15" s="44">
        <v>97</v>
      </c>
      <c r="W15" s="18">
        <v>100</v>
      </c>
      <c r="X15" s="16">
        <v>92</v>
      </c>
      <c r="Y15" s="16">
        <v>97</v>
      </c>
      <c r="Z15" s="16">
        <v>96</v>
      </c>
      <c r="AA15" s="32">
        <v>96</v>
      </c>
      <c r="AB15" s="106">
        <f t="shared" si="2"/>
        <v>578</v>
      </c>
      <c r="AC15" s="62">
        <v>28</v>
      </c>
      <c r="AD15" s="31">
        <f t="shared" si="3"/>
        <v>1744</v>
      </c>
      <c r="AE15" s="32">
        <f t="shared" si="4"/>
        <v>78</v>
      </c>
      <c r="AF15" s="169">
        <v>99.1</v>
      </c>
      <c r="AG15" s="153">
        <v>99.4</v>
      </c>
      <c r="AH15" s="170">
        <v>98</v>
      </c>
      <c r="AI15" s="141">
        <f>SUM(L15+T15+AB15)+LARGE(AF15:AH15,1)+LARGE(AF15:AH15,2)</f>
        <v>1942.5</v>
      </c>
      <c r="AJ15" s="25"/>
      <c r="AK15" s="20"/>
      <c r="AL15" s="20"/>
    </row>
    <row r="16" spans="1:43" ht="24.75" customHeight="1" x14ac:dyDescent="0.35">
      <c r="A16" s="4">
        <v>3</v>
      </c>
      <c r="B16" s="105">
        <v>48</v>
      </c>
      <c r="C16" s="103" t="s">
        <v>121</v>
      </c>
      <c r="D16" s="104" t="s">
        <v>122</v>
      </c>
      <c r="E16" s="26" t="s">
        <v>36</v>
      </c>
      <c r="F16" s="1">
        <v>99</v>
      </c>
      <c r="G16" s="1">
        <v>100</v>
      </c>
      <c r="H16" s="1">
        <v>95</v>
      </c>
      <c r="I16" s="1">
        <v>95</v>
      </c>
      <c r="J16" s="1">
        <v>98</v>
      </c>
      <c r="K16" s="1">
        <v>95</v>
      </c>
      <c r="L16" s="106">
        <f t="shared" si="0"/>
        <v>582</v>
      </c>
      <c r="M16" s="62">
        <v>25</v>
      </c>
      <c r="N16" s="1">
        <v>99</v>
      </c>
      <c r="O16" s="1">
        <v>98</v>
      </c>
      <c r="P16" s="1">
        <v>93</v>
      </c>
      <c r="Q16" s="1">
        <v>95</v>
      </c>
      <c r="R16" s="1">
        <v>98</v>
      </c>
      <c r="S16" s="1">
        <v>97</v>
      </c>
      <c r="T16" s="106">
        <f t="shared" si="1"/>
        <v>580</v>
      </c>
      <c r="U16" s="62">
        <v>25</v>
      </c>
      <c r="V16" s="44">
        <v>99</v>
      </c>
      <c r="W16" s="16">
        <v>98</v>
      </c>
      <c r="X16" s="16">
        <v>89</v>
      </c>
      <c r="Y16" s="16">
        <v>96</v>
      </c>
      <c r="Z16" s="16">
        <v>96</v>
      </c>
      <c r="AA16" s="152">
        <v>100</v>
      </c>
      <c r="AB16" s="106">
        <f t="shared" si="2"/>
        <v>578</v>
      </c>
      <c r="AC16" s="62">
        <v>31</v>
      </c>
      <c r="AD16" s="31">
        <f t="shared" si="3"/>
        <v>1740</v>
      </c>
      <c r="AE16" s="32">
        <f t="shared" si="4"/>
        <v>81</v>
      </c>
      <c r="AF16" s="171">
        <v>98.2</v>
      </c>
      <c r="AG16" s="153">
        <v>97.9</v>
      </c>
      <c r="AH16" s="170">
        <v>99.1</v>
      </c>
      <c r="AI16" s="141">
        <f>SUM(L16+T16+AB16)+LARGE(AF16:AH16,1)+LARGE(AF16:AH16,2)</f>
        <v>1937.3</v>
      </c>
      <c r="AJ16" s="25"/>
      <c r="AK16" s="20"/>
      <c r="AL16" s="20"/>
    </row>
    <row r="17" spans="1:38" ht="24.75" customHeight="1" x14ac:dyDescent="0.35">
      <c r="A17" s="4">
        <v>4</v>
      </c>
      <c r="B17" s="105">
        <v>49</v>
      </c>
      <c r="C17" s="103" t="s">
        <v>133</v>
      </c>
      <c r="D17" s="104" t="s">
        <v>134</v>
      </c>
      <c r="E17" s="26" t="s">
        <v>36</v>
      </c>
      <c r="F17" s="1">
        <v>99</v>
      </c>
      <c r="G17" s="1">
        <v>98</v>
      </c>
      <c r="H17" s="1">
        <v>94</v>
      </c>
      <c r="I17" s="1">
        <v>92</v>
      </c>
      <c r="J17" s="1">
        <v>99</v>
      </c>
      <c r="K17" s="1">
        <v>96</v>
      </c>
      <c r="L17" s="106">
        <f t="shared" si="0"/>
        <v>578</v>
      </c>
      <c r="M17" s="62">
        <v>22</v>
      </c>
      <c r="N17" s="1">
        <v>99</v>
      </c>
      <c r="O17" s="1">
        <v>99</v>
      </c>
      <c r="P17" s="1">
        <v>94</v>
      </c>
      <c r="Q17" s="1">
        <v>91</v>
      </c>
      <c r="R17" s="1">
        <v>99</v>
      </c>
      <c r="S17" s="1">
        <v>97</v>
      </c>
      <c r="T17" s="106">
        <f t="shared" si="1"/>
        <v>579</v>
      </c>
      <c r="U17" s="62">
        <v>28</v>
      </c>
      <c r="V17" s="44">
        <v>98</v>
      </c>
      <c r="W17" s="163">
        <v>100</v>
      </c>
      <c r="X17" s="16">
        <v>95</v>
      </c>
      <c r="Y17" s="16">
        <v>96</v>
      </c>
      <c r="Z17" s="16">
        <v>96</v>
      </c>
      <c r="AA17" s="32">
        <v>98</v>
      </c>
      <c r="AB17" s="106">
        <f t="shared" si="2"/>
        <v>583</v>
      </c>
      <c r="AC17" s="62">
        <v>28</v>
      </c>
      <c r="AD17" s="31">
        <f t="shared" si="3"/>
        <v>1740</v>
      </c>
      <c r="AE17" s="32">
        <f t="shared" si="4"/>
        <v>78</v>
      </c>
      <c r="AF17" s="169">
        <v>91.7</v>
      </c>
      <c r="AG17" s="153">
        <v>96.8</v>
      </c>
      <c r="AH17" s="170">
        <v>100.1</v>
      </c>
      <c r="AI17" s="141">
        <f>SUM(L17+T17+AB17)+LARGE(AF17:AH17,1)+LARGE(AF17:AH17,2)</f>
        <v>1936.8999999999999</v>
      </c>
      <c r="AJ17" s="25"/>
      <c r="AK17" s="20"/>
      <c r="AL17" s="20"/>
    </row>
    <row r="18" spans="1:38" ht="24.75" customHeight="1" x14ac:dyDescent="0.35">
      <c r="A18" s="4">
        <v>5</v>
      </c>
      <c r="B18" s="105">
        <v>109</v>
      </c>
      <c r="C18" s="101" t="s">
        <v>113</v>
      </c>
      <c r="D18" s="102" t="s">
        <v>114</v>
      </c>
      <c r="E18" s="26" t="s">
        <v>36</v>
      </c>
      <c r="F18" s="1">
        <v>100</v>
      </c>
      <c r="G18" s="1">
        <v>100</v>
      </c>
      <c r="H18" s="1">
        <v>90</v>
      </c>
      <c r="I18" s="1">
        <v>93</v>
      </c>
      <c r="J18" s="1">
        <v>98</v>
      </c>
      <c r="K18" s="1">
        <v>99</v>
      </c>
      <c r="L18" s="106">
        <f t="shared" si="0"/>
        <v>580</v>
      </c>
      <c r="M18" s="62">
        <v>24</v>
      </c>
      <c r="N18" s="1">
        <v>100</v>
      </c>
      <c r="O18" s="1">
        <v>100</v>
      </c>
      <c r="P18" s="1">
        <v>92</v>
      </c>
      <c r="Q18" s="1">
        <v>94</v>
      </c>
      <c r="R18" s="1">
        <v>99</v>
      </c>
      <c r="S18" s="1">
        <v>97</v>
      </c>
      <c r="T18" s="106">
        <f t="shared" si="1"/>
        <v>582</v>
      </c>
      <c r="U18" s="62">
        <v>35</v>
      </c>
      <c r="V18" s="31">
        <v>100</v>
      </c>
      <c r="W18" s="16">
        <v>98</v>
      </c>
      <c r="X18" s="16">
        <v>96</v>
      </c>
      <c r="Y18" s="16">
        <v>94</v>
      </c>
      <c r="Z18" s="16">
        <v>96</v>
      </c>
      <c r="AA18" s="32">
        <v>99</v>
      </c>
      <c r="AB18" s="106">
        <f t="shared" si="2"/>
        <v>583</v>
      </c>
      <c r="AC18" s="62">
        <v>28</v>
      </c>
      <c r="AD18" s="31">
        <f t="shared" si="3"/>
        <v>1745</v>
      </c>
      <c r="AE18" s="32">
        <f t="shared" si="4"/>
        <v>87</v>
      </c>
      <c r="AF18" s="169">
        <v>95.9</v>
      </c>
      <c r="AG18" s="153">
        <v>91.9</v>
      </c>
      <c r="AH18" s="170">
        <v>94.4</v>
      </c>
      <c r="AI18" s="141">
        <f>SUM(L18+T18+AB18)+LARGE(AF18:AH18,1)+LARGE(AF18:AH18,2)</f>
        <v>1935.3000000000002</v>
      </c>
      <c r="AJ18" s="25"/>
      <c r="AK18" s="20"/>
      <c r="AL18" s="20"/>
    </row>
    <row r="19" spans="1:38" ht="24.75" customHeight="1" x14ac:dyDescent="0.35">
      <c r="A19" s="4">
        <v>6</v>
      </c>
      <c r="B19" s="105">
        <v>90</v>
      </c>
      <c r="C19" s="103" t="s">
        <v>127</v>
      </c>
      <c r="D19" s="104" t="s">
        <v>128</v>
      </c>
      <c r="E19" s="26" t="s">
        <v>36</v>
      </c>
      <c r="F19" s="1">
        <v>98</v>
      </c>
      <c r="G19" s="1">
        <v>98</v>
      </c>
      <c r="H19" s="1">
        <v>92</v>
      </c>
      <c r="I19" s="1">
        <v>95</v>
      </c>
      <c r="J19" s="1">
        <v>97</v>
      </c>
      <c r="K19" s="1">
        <v>96</v>
      </c>
      <c r="L19" s="106">
        <f t="shared" si="0"/>
        <v>576</v>
      </c>
      <c r="M19" s="62">
        <v>25</v>
      </c>
      <c r="N19" s="1">
        <v>90</v>
      </c>
      <c r="O19" s="1">
        <v>98</v>
      </c>
      <c r="P19" s="1">
        <v>98</v>
      </c>
      <c r="Q19" s="1">
        <v>95</v>
      </c>
      <c r="R19" s="1">
        <v>98</v>
      </c>
      <c r="S19" s="1">
        <v>99</v>
      </c>
      <c r="T19" s="106">
        <f t="shared" si="1"/>
        <v>578</v>
      </c>
      <c r="U19" s="62">
        <v>23</v>
      </c>
      <c r="V19" s="31">
        <v>100</v>
      </c>
      <c r="W19" s="16">
        <v>99</v>
      </c>
      <c r="X19" s="16">
        <v>96</v>
      </c>
      <c r="Y19" s="16">
        <v>96</v>
      </c>
      <c r="Z19" s="16">
        <v>98</v>
      </c>
      <c r="AA19" s="32">
        <v>95</v>
      </c>
      <c r="AB19" s="106">
        <f t="shared" si="2"/>
        <v>584</v>
      </c>
      <c r="AC19" s="62">
        <v>32</v>
      </c>
      <c r="AD19" s="31">
        <f t="shared" si="3"/>
        <v>1738</v>
      </c>
      <c r="AE19" s="32">
        <f t="shared" si="4"/>
        <v>80</v>
      </c>
      <c r="AF19" s="169" t="s">
        <v>93</v>
      </c>
      <c r="AG19" s="165" t="s">
        <v>184</v>
      </c>
      <c r="AH19" s="170">
        <v>101.8</v>
      </c>
      <c r="AI19" s="141">
        <f>AD19+AH19+95</f>
        <v>1934.8</v>
      </c>
      <c r="AJ19" s="25"/>
      <c r="AK19" s="20"/>
      <c r="AL19" s="20"/>
    </row>
    <row r="20" spans="1:38" ht="24.75" customHeight="1" x14ac:dyDescent="0.35">
      <c r="A20" s="4">
        <v>7</v>
      </c>
      <c r="B20" s="105">
        <v>33</v>
      </c>
      <c r="C20" s="103" t="s">
        <v>152</v>
      </c>
      <c r="D20" s="104" t="s">
        <v>128</v>
      </c>
      <c r="E20" s="26" t="s">
        <v>36</v>
      </c>
      <c r="F20" s="1">
        <v>97</v>
      </c>
      <c r="G20" s="1">
        <v>99</v>
      </c>
      <c r="H20" s="1">
        <v>93</v>
      </c>
      <c r="I20" s="1">
        <v>97</v>
      </c>
      <c r="J20" s="1">
        <v>97</v>
      </c>
      <c r="K20" s="1">
        <v>93</v>
      </c>
      <c r="L20" s="106">
        <f t="shared" si="0"/>
        <v>576</v>
      </c>
      <c r="M20" s="62">
        <v>25</v>
      </c>
      <c r="N20" s="1">
        <v>98</v>
      </c>
      <c r="O20" s="1">
        <v>97</v>
      </c>
      <c r="P20" s="1">
        <v>98</v>
      </c>
      <c r="Q20" s="1">
        <v>95</v>
      </c>
      <c r="R20" s="1">
        <v>98</v>
      </c>
      <c r="S20" s="1">
        <v>96</v>
      </c>
      <c r="T20" s="106">
        <f t="shared" si="1"/>
        <v>582</v>
      </c>
      <c r="U20" s="62">
        <v>26</v>
      </c>
      <c r="V20" s="44">
        <v>98</v>
      </c>
      <c r="W20" s="16">
        <v>97</v>
      </c>
      <c r="X20" s="16">
        <v>89</v>
      </c>
      <c r="Y20" s="16">
        <v>97</v>
      </c>
      <c r="Z20" s="16">
        <v>99</v>
      </c>
      <c r="AA20" s="32">
        <v>95</v>
      </c>
      <c r="AB20" s="106">
        <f t="shared" si="2"/>
        <v>575</v>
      </c>
      <c r="AC20" s="62">
        <v>22</v>
      </c>
      <c r="AD20" s="31">
        <f t="shared" si="3"/>
        <v>1733</v>
      </c>
      <c r="AE20" s="32">
        <f t="shared" si="4"/>
        <v>73</v>
      </c>
      <c r="AF20" s="169">
        <v>97.4</v>
      </c>
      <c r="AG20" s="153">
        <v>98</v>
      </c>
      <c r="AH20" s="170"/>
      <c r="AI20" s="141">
        <f>SUM(L20+T20+AB20)+LARGE(AF20:AH20,1)+LARGE(AF20:AH20,2)</f>
        <v>1928.4</v>
      </c>
      <c r="AJ20" s="25"/>
      <c r="AK20" s="20"/>
      <c r="AL20" s="20"/>
    </row>
    <row r="21" spans="1:38" ht="24.75" customHeight="1" x14ac:dyDescent="0.35">
      <c r="A21" s="4">
        <v>8</v>
      </c>
      <c r="B21" s="105">
        <v>114</v>
      </c>
      <c r="C21" s="103" t="s">
        <v>138</v>
      </c>
      <c r="D21" s="104" t="s">
        <v>139</v>
      </c>
      <c r="E21" s="26" t="s">
        <v>36</v>
      </c>
      <c r="F21" s="1">
        <v>100</v>
      </c>
      <c r="G21" s="1">
        <v>99</v>
      </c>
      <c r="H21" s="1">
        <v>96</v>
      </c>
      <c r="I21" s="1">
        <v>93</v>
      </c>
      <c r="J21" s="1">
        <v>94</v>
      </c>
      <c r="K21" s="1">
        <v>95</v>
      </c>
      <c r="L21" s="106">
        <f t="shared" si="0"/>
        <v>577</v>
      </c>
      <c r="M21" s="62">
        <v>27</v>
      </c>
      <c r="N21" s="1">
        <v>99</v>
      </c>
      <c r="O21" s="1">
        <v>99</v>
      </c>
      <c r="P21" s="1">
        <v>94</v>
      </c>
      <c r="Q21" s="1">
        <v>95</v>
      </c>
      <c r="R21" s="1">
        <v>95</v>
      </c>
      <c r="S21" s="1">
        <v>96</v>
      </c>
      <c r="T21" s="106">
        <f t="shared" si="1"/>
        <v>578</v>
      </c>
      <c r="U21" s="62">
        <v>28</v>
      </c>
      <c r="V21" s="44">
        <v>99</v>
      </c>
      <c r="W21" s="16">
        <v>98</v>
      </c>
      <c r="X21" s="16">
        <v>95</v>
      </c>
      <c r="Y21" s="16">
        <v>93</v>
      </c>
      <c r="Z21" s="16">
        <v>93</v>
      </c>
      <c r="AA21" s="32">
        <v>92</v>
      </c>
      <c r="AB21" s="106">
        <f t="shared" si="2"/>
        <v>570</v>
      </c>
      <c r="AC21" s="62">
        <v>16</v>
      </c>
      <c r="AD21" s="31">
        <f t="shared" si="3"/>
        <v>1725</v>
      </c>
      <c r="AE21" s="32">
        <f t="shared" si="4"/>
        <v>71</v>
      </c>
      <c r="AF21" s="169">
        <v>99.3</v>
      </c>
      <c r="AG21" s="153">
        <v>99.6</v>
      </c>
      <c r="AH21" s="170"/>
      <c r="AI21" s="141">
        <f>SUM(L21+T21+AB21)+LARGE(AF21:AH21,1)+LARGE(AF21:AH21,2)</f>
        <v>1923.8999999999999</v>
      </c>
      <c r="AJ21" s="25"/>
      <c r="AK21" s="20"/>
      <c r="AL21" s="20"/>
    </row>
    <row r="22" spans="1:38" ht="24.75" customHeight="1" x14ac:dyDescent="0.35">
      <c r="A22" s="4">
        <v>9</v>
      </c>
      <c r="B22" s="105">
        <v>60</v>
      </c>
      <c r="C22" s="103" t="s">
        <v>153</v>
      </c>
      <c r="D22" s="104" t="s">
        <v>154</v>
      </c>
      <c r="E22" s="26" t="s">
        <v>36</v>
      </c>
      <c r="F22" s="1">
        <v>100</v>
      </c>
      <c r="G22" s="1">
        <v>100</v>
      </c>
      <c r="H22" s="1">
        <v>94</v>
      </c>
      <c r="I22" s="1">
        <v>93</v>
      </c>
      <c r="J22" s="1">
        <v>95</v>
      </c>
      <c r="K22" s="1">
        <v>95</v>
      </c>
      <c r="L22" s="106">
        <f t="shared" si="0"/>
        <v>577</v>
      </c>
      <c r="M22" s="62">
        <v>24</v>
      </c>
      <c r="N22" s="1">
        <v>97</v>
      </c>
      <c r="O22" s="1">
        <v>99</v>
      </c>
      <c r="P22" s="1">
        <v>93</v>
      </c>
      <c r="Q22" s="1">
        <v>93</v>
      </c>
      <c r="R22" s="1">
        <v>98</v>
      </c>
      <c r="S22" s="1">
        <v>98</v>
      </c>
      <c r="T22" s="106">
        <f t="shared" si="1"/>
        <v>578</v>
      </c>
      <c r="U22" s="62">
        <v>24</v>
      </c>
      <c r="V22" s="44">
        <v>99</v>
      </c>
      <c r="W22" s="16">
        <v>98</v>
      </c>
      <c r="X22" s="16">
        <v>93</v>
      </c>
      <c r="Y22" s="16">
        <v>93</v>
      </c>
      <c r="Z22" s="16">
        <v>89</v>
      </c>
      <c r="AA22" s="32">
        <v>92</v>
      </c>
      <c r="AB22" s="106">
        <f t="shared" si="2"/>
        <v>564</v>
      </c>
      <c r="AC22" s="62">
        <v>16</v>
      </c>
      <c r="AD22" s="31">
        <f t="shared" si="3"/>
        <v>1719</v>
      </c>
      <c r="AE22" s="32">
        <f t="shared" si="4"/>
        <v>64</v>
      </c>
      <c r="AF22" s="169">
        <v>99.5</v>
      </c>
      <c r="AG22" s="153"/>
      <c r="AH22" s="170"/>
      <c r="AI22" s="141">
        <f>AD22+AF22</f>
        <v>1818.5</v>
      </c>
      <c r="AJ22" s="25"/>
      <c r="AK22" s="20"/>
      <c r="AL22" s="20"/>
    </row>
    <row r="23" spans="1:38" ht="24.75" customHeight="1" x14ac:dyDescent="0.35">
      <c r="A23" s="4">
        <v>10</v>
      </c>
      <c r="B23" s="105">
        <v>61</v>
      </c>
      <c r="C23" s="103" t="s">
        <v>148</v>
      </c>
      <c r="D23" s="104" t="s">
        <v>149</v>
      </c>
      <c r="E23" s="26" t="s">
        <v>36</v>
      </c>
      <c r="F23" s="1">
        <v>100</v>
      </c>
      <c r="G23" s="1">
        <v>98</v>
      </c>
      <c r="H23" s="1">
        <v>92</v>
      </c>
      <c r="I23" s="1">
        <v>92</v>
      </c>
      <c r="J23" s="1">
        <v>95</v>
      </c>
      <c r="K23" s="1">
        <v>94</v>
      </c>
      <c r="L23" s="106">
        <f t="shared" si="0"/>
        <v>571</v>
      </c>
      <c r="M23" s="62">
        <v>29</v>
      </c>
      <c r="N23" s="1">
        <v>99</v>
      </c>
      <c r="O23" s="1">
        <v>99</v>
      </c>
      <c r="P23" s="1">
        <v>95</v>
      </c>
      <c r="Q23" s="1">
        <v>95</v>
      </c>
      <c r="R23" s="1">
        <v>91</v>
      </c>
      <c r="S23" s="1">
        <v>91</v>
      </c>
      <c r="T23" s="106">
        <f t="shared" si="1"/>
        <v>570</v>
      </c>
      <c r="U23" s="62">
        <v>24</v>
      </c>
      <c r="V23" s="44">
        <v>99</v>
      </c>
      <c r="W23" s="16">
        <v>98</v>
      </c>
      <c r="X23" s="16">
        <v>92</v>
      </c>
      <c r="Y23" s="16">
        <v>99</v>
      </c>
      <c r="Z23" s="16">
        <v>96</v>
      </c>
      <c r="AA23" s="32">
        <v>96</v>
      </c>
      <c r="AB23" s="106">
        <f t="shared" si="2"/>
        <v>580</v>
      </c>
      <c r="AC23" s="62">
        <v>29</v>
      </c>
      <c r="AD23" s="31">
        <f t="shared" si="3"/>
        <v>1721</v>
      </c>
      <c r="AE23" s="32">
        <f t="shared" si="4"/>
        <v>82</v>
      </c>
      <c r="AF23" s="171"/>
      <c r="AG23" s="155"/>
      <c r="AH23" s="172">
        <v>97.1</v>
      </c>
      <c r="AI23" s="141">
        <f>AD23+AH23</f>
        <v>1818.1</v>
      </c>
      <c r="AJ23" s="25"/>
      <c r="AK23" s="20"/>
      <c r="AL23" s="20"/>
    </row>
    <row r="24" spans="1:38" ht="24.75" customHeight="1" x14ac:dyDescent="0.35">
      <c r="A24" s="4">
        <v>11</v>
      </c>
      <c r="B24" s="105">
        <v>57</v>
      </c>
      <c r="C24" s="103" t="s">
        <v>117</v>
      </c>
      <c r="D24" s="104" t="s">
        <v>118</v>
      </c>
      <c r="E24" s="26" t="s">
        <v>36</v>
      </c>
      <c r="F24" s="1">
        <v>99</v>
      </c>
      <c r="G24" s="1">
        <v>98</v>
      </c>
      <c r="H24" s="1">
        <v>91</v>
      </c>
      <c r="I24" s="1">
        <v>87</v>
      </c>
      <c r="J24" s="1">
        <v>96</v>
      </c>
      <c r="K24" s="1">
        <v>95</v>
      </c>
      <c r="L24" s="106">
        <f t="shared" si="0"/>
        <v>566</v>
      </c>
      <c r="M24" s="62">
        <v>17</v>
      </c>
      <c r="N24" s="1">
        <v>96</v>
      </c>
      <c r="O24" s="1">
        <v>95</v>
      </c>
      <c r="P24" s="1">
        <v>97</v>
      </c>
      <c r="Q24" s="1">
        <v>93</v>
      </c>
      <c r="R24" s="1">
        <v>93</v>
      </c>
      <c r="S24" s="1">
        <v>96</v>
      </c>
      <c r="T24" s="106">
        <f t="shared" si="1"/>
        <v>570</v>
      </c>
      <c r="U24" s="62">
        <v>14</v>
      </c>
      <c r="V24" s="44">
        <v>99</v>
      </c>
      <c r="W24" s="16">
        <v>99</v>
      </c>
      <c r="X24" s="16">
        <v>95</v>
      </c>
      <c r="Y24" s="16">
        <v>93</v>
      </c>
      <c r="Z24" s="16">
        <v>96</v>
      </c>
      <c r="AA24" s="32">
        <v>94</v>
      </c>
      <c r="AB24" s="106">
        <f t="shared" si="2"/>
        <v>576</v>
      </c>
      <c r="AC24" s="62">
        <v>18</v>
      </c>
      <c r="AD24" s="31">
        <f t="shared" si="3"/>
        <v>1712</v>
      </c>
      <c r="AE24" s="32">
        <f t="shared" si="4"/>
        <v>49</v>
      </c>
      <c r="AF24" s="169"/>
      <c r="AG24" s="153"/>
      <c r="AH24" s="170">
        <v>90.9</v>
      </c>
      <c r="AI24" s="141">
        <f>AD24+AH24</f>
        <v>1802.9</v>
      </c>
      <c r="AJ24" s="25"/>
      <c r="AK24" s="20"/>
      <c r="AL24" s="20"/>
    </row>
    <row r="25" spans="1:38" ht="24.75" customHeight="1" x14ac:dyDescent="0.35">
      <c r="A25" s="4">
        <v>12</v>
      </c>
      <c r="B25" s="105">
        <v>47</v>
      </c>
      <c r="C25" s="103" t="s">
        <v>121</v>
      </c>
      <c r="D25" s="104" t="s">
        <v>142</v>
      </c>
      <c r="E25" s="26" t="s">
        <v>36</v>
      </c>
      <c r="F25" s="1">
        <v>99</v>
      </c>
      <c r="G25" s="1">
        <v>98</v>
      </c>
      <c r="H25" s="1">
        <v>93</v>
      </c>
      <c r="I25" s="1">
        <v>92</v>
      </c>
      <c r="J25" s="1">
        <v>97</v>
      </c>
      <c r="K25" s="1">
        <v>95</v>
      </c>
      <c r="L25" s="106">
        <f t="shared" si="0"/>
        <v>574</v>
      </c>
      <c r="M25" s="62">
        <v>27</v>
      </c>
      <c r="N25" s="1">
        <v>98</v>
      </c>
      <c r="O25" s="1">
        <v>99</v>
      </c>
      <c r="P25" s="1">
        <v>93</v>
      </c>
      <c r="Q25" s="1">
        <v>88</v>
      </c>
      <c r="R25" s="1">
        <v>96</v>
      </c>
      <c r="S25" s="1">
        <v>95</v>
      </c>
      <c r="T25" s="106">
        <f t="shared" si="1"/>
        <v>569</v>
      </c>
      <c r="U25" s="62">
        <v>20</v>
      </c>
      <c r="V25" s="44">
        <v>98</v>
      </c>
      <c r="W25" s="16">
        <v>97</v>
      </c>
      <c r="X25" s="16">
        <v>93</v>
      </c>
      <c r="Y25" s="16">
        <v>95</v>
      </c>
      <c r="Z25" s="16">
        <v>96</v>
      </c>
      <c r="AA25" s="32">
        <v>95</v>
      </c>
      <c r="AB25" s="106">
        <f t="shared" si="2"/>
        <v>574</v>
      </c>
      <c r="AC25" s="62">
        <v>23</v>
      </c>
      <c r="AD25" s="31">
        <f t="shared" si="3"/>
        <v>1717</v>
      </c>
      <c r="AE25" s="32">
        <f t="shared" si="4"/>
        <v>70</v>
      </c>
      <c r="AF25" s="171"/>
      <c r="AG25" s="155"/>
      <c r="AH25" s="172"/>
      <c r="AJ25" s="25"/>
      <c r="AK25" s="20"/>
      <c r="AL25" s="20"/>
    </row>
    <row r="26" spans="1:38" ht="24.75" customHeight="1" x14ac:dyDescent="0.35">
      <c r="A26" s="4">
        <v>13</v>
      </c>
      <c r="B26" s="105">
        <v>58</v>
      </c>
      <c r="C26" s="103" t="s">
        <v>137</v>
      </c>
      <c r="D26" s="104" t="s">
        <v>136</v>
      </c>
      <c r="E26" s="26" t="s">
        <v>36</v>
      </c>
      <c r="F26" s="1">
        <v>97</v>
      </c>
      <c r="G26" s="1">
        <v>97</v>
      </c>
      <c r="H26" s="1">
        <v>93</v>
      </c>
      <c r="I26" s="1">
        <v>95</v>
      </c>
      <c r="J26" s="1">
        <v>91</v>
      </c>
      <c r="K26" s="1">
        <v>93</v>
      </c>
      <c r="L26" s="106">
        <f t="shared" si="0"/>
        <v>566</v>
      </c>
      <c r="M26" s="62">
        <v>18</v>
      </c>
      <c r="N26" s="1">
        <v>98</v>
      </c>
      <c r="O26" s="1">
        <v>97</v>
      </c>
      <c r="P26" s="1">
        <v>97</v>
      </c>
      <c r="Q26" s="1">
        <v>95</v>
      </c>
      <c r="R26" s="1">
        <v>89</v>
      </c>
      <c r="S26" s="1">
        <v>93</v>
      </c>
      <c r="T26" s="106">
        <f t="shared" si="1"/>
        <v>569</v>
      </c>
      <c r="U26" s="62">
        <v>15</v>
      </c>
      <c r="V26" s="31">
        <v>100</v>
      </c>
      <c r="W26" s="16">
        <v>96</v>
      </c>
      <c r="X26" s="164" t="s">
        <v>200</v>
      </c>
      <c r="Y26" s="16">
        <v>95</v>
      </c>
      <c r="Z26" s="16">
        <v>95</v>
      </c>
      <c r="AA26" s="32">
        <v>97</v>
      </c>
      <c r="AB26" s="106">
        <f t="shared" si="2"/>
        <v>483</v>
      </c>
      <c r="AC26" s="62">
        <v>17</v>
      </c>
      <c r="AD26" s="31">
        <f>L26+T26+AB26+89</f>
        <v>1707</v>
      </c>
      <c r="AE26" s="32">
        <f t="shared" si="4"/>
        <v>50</v>
      </c>
      <c r="AF26" s="169"/>
      <c r="AG26" s="153"/>
      <c r="AH26" s="170"/>
      <c r="AJ26" s="25"/>
      <c r="AK26" s="20"/>
      <c r="AL26" s="20"/>
    </row>
    <row r="27" spans="1:38" ht="24.75" customHeight="1" x14ac:dyDescent="0.35">
      <c r="A27" s="4">
        <v>14</v>
      </c>
      <c r="B27" s="105">
        <v>100</v>
      </c>
      <c r="C27" s="104" t="s">
        <v>143</v>
      </c>
      <c r="D27" s="104" t="s">
        <v>144</v>
      </c>
      <c r="E27" s="26" t="s">
        <v>36</v>
      </c>
      <c r="F27" s="1">
        <v>99</v>
      </c>
      <c r="G27" s="1">
        <v>100</v>
      </c>
      <c r="H27" s="1">
        <v>92</v>
      </c>
      <c r="I27" s="1">
        <v>95</v>
      </c>
      <c r="J27" s="1">
        <v>93</v>
      </c>
      <c r="K27" s="1">
        <v>93</v>
      </c>
      <c r="L27" s="106">
        <f t="shared" si="0"/>
        <v>572</v>
      </c>
      <c r="M27" s="62">
        <v>18</v>
      </c>
      <c r="N27" s="1">
        <v>99</v>
      </c>
      <c r="O27" s="1">
        <v>97</v>
      </c>
      <c r="P27" s="1">
        <v>91</v>
      </c>
      <c r="Q27" s="1">
        <v>95</v>
      </c>
      <c r="R27" s="1">
        <v>97</v>
      </c>
      <c r="S27" s="1">
        <v>94</v>
      </c>
      <c r="T27" s="106">
        <f t="shared" si="1"/>
        <v>573</v>
      </c>
      <c r="U27" s="62">
        <v>16</v>
      </c>
      <c r="V27" s="44">
        <v>96</v>
      </c>
      <c r="W27" s="16">
        <v>99</v>
      </c>
      <c r="X27" s="16">
        <v>93</v>
      </c>
      <c r="Y27" s="16">
        <v>93</v>
      </c>
      <c r="Z27" s="16">
        <v>94</v>
      </c>
      <c r="AA27" s="32">
        <v>96</v>
      </c>
      <c r="AB27" s="106">
        <f t="shared" si="2"/>
        <v>571</v>
      </c>
      <c r="AC27" s="62">
        <v>22</v>
      </c>
      <c r="AD27" s="31">
        <f t="shared" si="3"/>
        <v>1716</v>
      </c>
      <c r="AE27" s="32">
        <f t="shared" si="4"/>
        <v>56</v>
      </c>
      <c r="AF27" s="173"/>
      <c r="AG27" s="153"/>
      <c r="AH27" s="170"/>
      <c r="AJ27" s="25"/>
      <c r="AK27" s="20"/>
      <c r="AL27" s="20"/>
    </row>
    <row r="28" spans="1:38" ht="24.75" customHeight="1" x14ac:dyDescent="0.35">
      <c r="A28" s="4">
        <v>15</v>
      </c>
      <c r="B28" s="105">
        <v>37</v>
      </c>
      <c r="C28" s="103" t="s">
        <v>115</v>
      </c>
      <c r="D28" s="104" t="s">
        <v>116</v>
      </c>
      <c r="E28" s="26" t="s">
        <v>36</v>
      </c>
      <c r="F28" s="1">
        <v>100</v>
      </c>
      <c r="G28" s="1">
        <v>96</v>
      </c>
      <c r="H28" s="1">
        <v>92</v>
      </c>
      <c r="I28" s="1">
        <v>92</v>
      </c>
      <c r="J28" s="1">
        <v>96</v>
      </c>
      <c r="K28" s="1">
        <v>98</v>
      </c>
      <c r="L28" s="106">
        <f t="shared" si="0"/>
        <v>574</v>
      </c>
      <c r="M28" s="62">
        <v>21</v>
      </c>
      <c r="N28" s="1">
        <v>98</v>
      </c>
      <c r="O28" s="1">
        <v>100</v>
      </c>
      <c r="P28" s="1">
        <v>90</v>
      </c>
      <c r="Q28" s="1">
        <v>89</v>
      </c>
      <c r="R28" s="1">
        <v>94</v>
      </c>
      <c r="S28" s="1">
        <v>96</v>
      </c>
      <c r="T28" s="106">
        <f t="shared" si="1"/>
        <v>567</v>
      </c>
      <c r="U28" s="62">
        <v>19</v>
      </c>
      <c r="V28" s="44">
        <v>99</v>
      </c>
      <c r="W28" s="18">
        <v>100</v>
      </c>
      <c r="X28" s="16">
        <v>95</v>
      </c>
      <c r="Y28" s="16">
        <v>92</v>
      </c>
      <c r="Z28" s="16">
        <v>92</v>
      </c>
      <c r="AA28" s="32">
        <v>92</v>
      </c>
      <c r="AB28" s="106">
        <f t="shared" si="2"/>
        <v>570</v>
      </c>
      <c r="AC28" s="62">
        <v>23</v>
      </c>
      <c r="AD28" s="31">
        <f t="shared" si="3"/>
        <v>1711</v>
      </c>
      <c r="AE28" s="32">
        <f t="shared" si="4"/>
        <v>63</v>
      </c>
      <c r="AF28" s="173"/>
      <c r="AG28" s="153"/>
      <c r="AH28" s="170"/>
      <c r="AJ28" s="25"/>
      <c r="AK28" s="20"/>
      <c r="AL28" s="20"/>
    </row>
    <row r="29" spans="1:38" ht="24.75" customHeight="1" x14ac:dyDescent="0.35">
      <c r="A29" s="4">
        <v>16</v>
      </c>
      <c r="B29" s="105">
        <v>7</v>
      </c>
      <c r="C29" s="104" t="s">
        <v>147</v>
      </c>
      <c r="D29" s="104" t="s">
        <v>120</v>
      </c>
      <c r="E29" s="26" t="s">
        <v>39</v>
      </c>
      <c r="F29" s="1">
        <v>96</v>
      </c>
      <c r="G29" s="1">
        <v>97</v>
      </c>
      <c r="H29" s="1">
        <v>93</v>
      </c>
      <c r="I29" s="1">
        <v>93</v>
      </c>
      <c r="J29" s="1">
        <v>93</v>
      </c>
      <c r="K29" s="1">
        <v>90</v>
      </c>
      <c r="L29" s="106">
        <f t="shared" si="0"/>
        <v>562</v>
      </c>
      <c r="M29" s="62">
        <v>13</v>
      </c>
      <c r="N29" s="1">
        <v>94</v>
      </c>
      <c r="O29" s="1">
        <v>97</v>
      </c>
      <c r="P29" s="1">
        <v>92</v>
      </c>
      <c r="Q29" s="1">
        <v>91</v>
      </c>
      <c r="R29" s="1">
        <v>89</v>
      </c>
      <c r="S29" s="1">
        <v>90</v>
      </c>
      <c r="T29" s="106">
        <f t="shared" si="1"/>
        <v>553</v>
      </c>
      <c r="U29" s="62">
        <v>10</v>
      </c>
      <c r="V29" s="44">
        <v>95</v>
      </c>
      <c r="W29" s="16">
        <v>96</v>
      </c>
      <c r="X29" s="16">
        <v>91</v>
      </c>
      <c r="Y29" s="16">
        <v>95</v>
      </c>
      <c r="Z29" s="16">
        <v>91</v>
      </c>
      <c r="AA29" s="32">
        <v>97</v>
      </c>
      <c r="AB29" s="106">
        <f t="shared" si="2"/>
        <v>565</v>
      </c>
      <c r="AC29" s="62">
        <v>17</v>
      </c>
      <c r="AD29" s="31">
        <f t="shared" si="3"/>
        <v>1680</v>
      </c>
      <c r="AE29" s="32">
        <f t="shared" si="4"/>
        <v>40</v>
      </c>
      <c r="AF29" s="171"/>
      <c r="AG29" s="154"/>
      <c r="AH29" s="174"/>
      <c r="AJ29" s="25"/>
      <c r="AK29" s="20"/>
      <c r="AL29" s="20"/>
    </row>
    <row r="30" spans="1:38" ht="24.75" customHeight="1" x14ac:dyDescent="0.35">
      <c r="A30" s="4">
        <v>17</v>
      </c>
      <c r="B30" s="105">
        <v>110</v>
      </c>
      <c r="C30" s="103" t="s">
        <v>140</v>
      </c>
      <c r="D30" s="104" t="s">
        <v>141</v>
      </c>
      <c r="E30" s="26" t="s">
        <v>36</v>
      </c>
      <c r="F30" s="1">
        <v>97</v>
      </c>
      <c r="G30" s="1">
        <v>98</v>
      </c>
      <c r="H30" s="1">
        <v>80</v>
      </c>
      <c r="I30" s="1">
        <v>85</v>
      </c>
      <c r="J30" s="1">
        <v>97</v>
      </c>
      <c r="K30" s="1">
        <v>95</v>
      </c>
      <c r="L30" s="106">
        <f t="shared" si="0"/>
        <v>552</v>
      </c>
      <c r="M30" s="62">
        <v>11</v>
      </c>
      <c r="N30" s="1">
        <v>92</v>
      </c>
      <c r="O30" s="1">
        <v>96</v>
      </c>
      <c r="P30" s="1">
        <v>89</v>
      </c>
      <c r="Q30" s="1">
        <v>84</v>
      </c>
      <c r="R30" s="1">
        <v>98</v>
      </c>
      <c r="S30" s="1">
        <v>94</v>
      </c>
      <c r="T30" s="106">
        <f t="shared" si="1"/>
        <v>553</v>
      </c>
      <c r="U30" s="62">
        <v>16</v>
      </c>
      <c r="V30" s="44">
        <v>96</v>
      </c>
      <c r="W30" s="16">
        <v>96</v>
      </c>
      <c r="X30" s="16">
        <v>88</v>
      </c>
      <c r="Y30" s="16">
        <v>90</v>
      </c>
      <c r="Z30" s="16">
        <v>96</v>
      </c>
      <c r="AA30" s="32">
        <v>97</v>
      </c>
      <c r="AB30" s="106">
        <f t="shared" si="2"/>
        <v>563</v>
      </c>
      <c r="AC30" s="62">
        <v>16</v>
      </c>
      <c r="AD30" s="31">
        <f t="shared" si="3"/>
        <v>1668</v>
      </c>
      <c r="AE30" s="32">
        <f t="shared" si="4"/>
        <v>43</v>
      </c>
      <c r="AF30" s="171"/>
      <c r="AG30" s="154"/>
      <c r="AH30" s="174"/>
      <c r="AJ30" s="25"/>
      <c r="AK30" s="20"/>
      <c r="AL30" s="20"/>
    </row>
    <row r="31" spans="1:38" ht="24.75" customHeight="1" x14ac:dyDescent="0.35">
      <c r="A31" s="4">
        <v>18</v>
      </c>
      <c r="B31" s="105">
        <v>83</v>
      </c>
      <c r="C31" s="103" t="s">
        <v>135</v>
      </c>
      <c r="D31" s="104" t="s">
        <v>136</v>
      </c>
      <c r="E31" s="26" t="s">
        <v>36</v>
      </c>
      <c r="F31" s="1">
        <v>97</v>
      </c>
      <c r="G31" s="1">
        <v>97</v>
      </c>
      <c r="H31" s="1">
        <v>93</v>
      </c>
      <c r="I31" s="1">
        <v>93</v>
      </c>
      <c r="J31" s="1">
        <v>93</v>
      </c>
      <c r="K31" s="1">
        <v>94</v>
      </c>
      <c r="L31" s="106">
        <f t="shared" si="0"/>
        <v>567</v>
      </c>
      <c r="M31" s="62">
        <v>17</v>
      </c>
      <c r="N31" s="1">
        <v>98</v>
      </c>
      <c r="O31" s="1">
        <v>96</v>
      </c>
      <c r="P31" s="1">
        <v>93</v>
      </c>
      <c r="Q31" s="1">
        <v>91</v>
      </c>
      <c r="R31" s="1">
        <v>96</v>
      </c>
      <c r="S31" s="1">
        <v>94</v>
      </c>
      <c r="T31" s="106">
        <f t="shared" si="1"/>
        <v>568</v>
      </c>
      <c r="U31" s="62">
        <v>16</v>
      </c>
      <c r="V31" s="44">
        <v>96</v>
      </c>
      <c r="W31" s="16">
        <v>98</v>
      </c>
      <c r="X31" s="16">
        <v>94</v>
      </c>
      <c r="Y31" s="16">
        <v>92</v>
      </c>
      <c r="Z31" s="16">
        <v>89</v>
      </c>
      <c r="AA31" s="32">
        <v>94</v>
      </c>
      <c r="AB31" s="106">
        <f t="shared" si="2"/>
        <v>563</v>
      </c>
      <c r="AC31" s="62">
        <v>15</v>
      </c>
      <c r="AD31" s="31">
        <f t="shared" si="3"/>
        <v>1698</v>
      </c>
      <c r="AE31" s="32">
        <f t="shared" si="4"/>
        <v>48</v>
      </c>
      <c r="AF31" s="169"/>
      <c r="AG31" s="153"/>
      <c r="AH31" s="170"/>
      <c r="AJ31" s="25"/>
      <c r="AK31" s="20"/>
      <c r="AL31" s="20"/>
    </row>
    <row r="32" spans="1:38" ht="24.75" customHeight="1" x14ac:dyDescent="0.35">
      <c r="A32" s="4">
        <v>19</v>
      </c>
      <c r="B32" s="105">
        <v>45</v>
      </c>
      <c r="C32" s="103" t="s">
        <v>145</v>
      </c>
      <c r="D32" s="104" t="s">
        <v>146</v>
      </c>
      <c r="E32" s="26" t="s">
        <v>39</v>
      </c>
      <c r="F32" s="1">
        <v>92</v>
      </c>
      <c r="G32" s="1">
        <v>94</v>
      </c>
      <c r="H32" s="1">
        <v>91</v>
      </c>
      <c r="I32" s="1">
        <v>91</v>
      </c>
      <c r="J32" s="1">
        <v>91</v>
      </c>
      <c r="K32" s="1">
        <v>86</v>
      </c>
      <c r="L32" s="106">
        <f t="shared" si="0"/>
        <v>545</v>
      </c>
      <c r="M32" s="62">
        <v>14</v>
      </c>
      <c r="N32" s="1">
        <v>95</v>
      </c>
      <c r="O32" s="1">
        <v>97</v>
      </c>
      <c r="P32" s="1">
        <v>94</v>
      </c>
      <c r="Q32" s="1">
        <v>89</v>
      </c>
      <c r="R32" s="1">
        <v>89</v>
      </c>
      <c r="S32" s="1">
        <v>93</v>
      </c>
      <c r="T32" s="106">
        <f t="shared" si="1"/>
        <v>557</v>
      </c>
      <c r="U32" s="62">
        <v>11</v>
      </c>
      <c r="V32" s="44">
        <v>98</v>
      </c>
      <c r="W32" s="16">
        <v>94</v>
      </c>
      <c r="X32" s="16">
        <v>88</v>
      </c>
      <c r="Y32" s="16">
        <v>94</v>
      </c>
      <c r="Z32" s="16">
        <v>92</v>
      </c>
      <c r="AA32" s="32">
        <v>93</v>
      </c>
      <c r="AB32" s="106">
        <f t="shared" si="2"/>
        <v>559</v>
      </c>
      <c r="AC32" s="62">
        <v>11</v>
      </c>
      <c r="AD32" s="31">
        <f t="shared" si="3"/>
        <v>1661</v>
      </c>
      <c r="AE32" s="32">
        <f t="shared" si="4"/>
        <v>36</v>
      </c>
      <c r="AF32" s="171"/>
      <c r="AG32" s="154"/>
      <c r="AH32" s="174"/>
      <c r="AJ32" s="25"/>
      <c r="AK32" s="20"/>
      <c r="AL32" s="20"/>
    </row>
    <row r="33" spans="1:38" ht="24.75" customHeight="1" x14ac:dyDescent="0.35">
      <c r="A33" s="4">
        <v>20</v>
      </c>
      <c r="B33" s="105">
        <v>38</v>
      </c>
      <c r="C33" s="103" t="s">
        <v>129</v>
      </c>
      <c r="D33" s="104" t="s">
        <v>130</v>
      </c>
      <c r="E33" s="26" t="s">
        <v>36</v>
      </c>
      <c r="F33" s="1">
        <v>96</v>
      </c>
      <c r="G33" s="1">
        <v>98</v>
      </c>
      <c r="H33" s="1">
        <v>85</v>
      </c>
      <c r="I33" s="1">
        <v>81</v>
      </c>
      <c r="J33" s="1">
        <v>88</v>
      </c>
      <c r="K33" s="1">
        <v>85</v>
      </c>
      <c r="L33" s="106">
        <f t="shared" si="0"/>
        <v>533</v>
      </c>
      <c r="M33" s="62">
        <v>8</v>
      </c>
      <c r="N33" s="1">
        <v>96</v>
      </c>
      <c r="O33" s="1">
        <v>98</v>
      </c>
      <c r="P33" s="1">
        <v>91</v>
      </c>
      <c r="Q33" s="1">
        <v>86</v>
      </c>
      <c r="R33" s="1">
        <v>91</v>
      </c>
      <c r="S33" s="1">
        <v>88</v>
      </c>
      <c r="T33" s="106">
        <f t="shared" si="1"/>
        <v>550</v>
      </c>
      <c r="U33" s="62">
        <v>12</v>
      </c>
      <c r="V33" s="44">
        <v>97</v>
      </c>
      <c r="W33" s="16">
        <v>96</v>
      </c>
      <c r="X33" s="16">
        <v>87</v>
      </c>
      <c r="Y33" s="16">
        <v>88</v>
      </c>
      <c r="Z33" s="16">
        <v>96</v>
      </c>
      <c r="AA33" s="32">
        <v>94</v>
      </c>
      <c r="AB33" s="106">
        <f t="shared" si="2"/>
        <v>558</v>
      </c>
      <c r="AC33" s="62">
        <v>14</v>
      </c>
      <c r="AD33" s="31">
        <f t="shared" si="3"/>
        <v>1641</v>
      </c>
      <c r="AE33" s="32">
        <f t="shared" si="4"/>
        <v>34</v>
      </c>
      <c r="AF33" s="171"/>
      <c r="AG33" s="154"/>
      <c r="AH33" s="174"/>
      <c r="AJ33" s="25"/>
      <c r="AK33" s="20"/>
      <c r="AL33" s="20"/>
    </row>
    <row r="34" spans="1:38" ht="24.75" customHeight="1" x14ac:dyDescent="0.35">
      <c r="A34" s="4">
        <v>21</v>
      </c>
      <c r="B34" s="105">
        <v>4</v>
      </c>
      <c r="C34" s="104" t="s">
        <v>131</v>
      </c>
      <c r="D34" s="104" t="s">
        <v>132</v>
      </c>
      <c r="E34" s="26" t="s">
        <v>39</v>
      </c>
      <c r="F34" s="1">
        <v>94</v>
      </c>
      <c r="G34" s="1">
        <v>95</v>
      </c>
      <c r="H34" s="1">
        <v>94</v>
      </c>
      <c r="I34" s="1">
        <v>93</v>
      </c>
      <c r="J34" s="1">
        <v>93</v>
      </c>
      <c r="K34" s="1">
        <v>93</v>
      </c>
      <c r="L34" s="106">
        <f t="shared" si="0"/>
        <v>562</v>
      </c>
      <c r="M34" s="62">
        <v>16</v>
      </c>
      <c r="N34" s="1">
        <v>97</v>
      </c>
      <c r="O34" s="1">
        <v>94</v>
      </c>
      <c r="P34" s="1">
        <v>91</v>
      </c>
      <c r="Q34" s="1">
        <v>91</v>
      </c>
      <c r="R34" s="1">
        <v>94</v>
      </c>
      <c r="S34" s="1">
        <v>95</v>
      </c>
      <c r="T34" s="106">
        <f t="shared" si="1"/>
        <v>562</v>
      </c>
      <c r="U34" s="62">
        <v>15</v>
      </c>
      <c r="V34" s="44">
        <v>97</v>
      </c>
      <c r="W34" s="16">
        <v>94</v>
      </c>
      <c r="X34" s="16">
        <v>91</v>
      </c>
      <c r="Y34" s="16">
        <v>95</v>
      </c>
      <c r="Z34" s="16">
        <v>92</v>
      </c>
      <c r="AA34" s="32">
        <v>89</v>
      </c>
      <c r="AB34" s="106">
        <f t="shared" si="2"/>
        <v>558</v>
      </c>
      <c r="AC34" s="62">
        <v>13</v>
      </c>
      <c r="AD34" s="31">
        <f t="shared" si="3"/>
        <v>1682</v>
      </c>
      <c r="AE34" s="32">
        <f t="shared" si="4"/>
        <v>44</v>
      </c>
      <c r="AF34" s="173"/>
      <c r="AG34" s="156"/>
      <c r="AH34" s="175"/>
    </row>
    <row r="35" spans="1:38" ht="24.75" customHeight="1" x14ac:dyDescent="0.35">
      <c r="A35" s="4">
        <v>22</v>
      </c>
      <c r="B35" s="105">
        <v>101</v>
      </c>
      <c r="C35" s="101" t="s">
        <v>111</v>
      </c>
      <c r="D35" s="102" t="s">
        <v>112</v>
      </c>
      <c r="E35" s="26" t="s">
        <v>36</v>
      </c>
      <c r="F35" s="1">
        <v>95</v>
      </c>
      <c r="G35" s="1">
        <v>97</v>
      </c>
      <c r="H35" s="1">
        <v>93</v>
      </c>
      <c r="I35" s="1">
        <v>95</v>
      </c>
      <c r="J35" s="1">
        <v>96</v>
      </c>
      <c r="K35" s="1">
        <v>95</v>
      </c>
      <c r="L35" s="106">
        <f t="shared" si="0"/>
        <v>571</v>
      </c>
      <c r="M35" s="62">
        <v>18</v>
      </c>
      <c r="N35" s="1">
        <v>97</v>
      </c>
      <c r="O35" s="1">
        <v>97</v>
      </c>
      <c r="P35" s="1">
        <v>94</v>
      </c>
      <c r="Q35" s="1">
        <v>98</v>
      </c>
      <c r="R35" s="1">
        <v>94</v>
      </c>
      <c r="S35" s="1">
        <v>94</v>
      </c>
      <c r="T35" s="106">
        <f t="shared" si="1"/>
        <v>574</v>
      </c>
      <c r="U35" s="62">
        <v>19</v>
      </c>
      <c r="V35" s="44">
        <v>91</v>
      </c>
      <c r="W35" s="16">
        <v>96</v>
      </c>
      <c r="X35" s="16">
        <v>94</v>
      </c>
      <c r="Y35" s="16">
        <v>92</v>
      </c>
      <c r="Z35" s="16">
        <v>91</v>
      </c>
      <c r="AA35" s="32">
        <v>93</v>
      </c>
      <c r="AB35" s="106">
        <f t="shared" si="2"/>
        <v>557</v>
      </c>
      <c r="AC35" s="62">
        <v>12</v>
      </c>
      <c r="AD35" s="31">
        <f t="shared" si="3"/>
        <v>1702</v>
      </c>
      <c r="AE35" s="32">
        <f t="shared" si="4"/>
        <v>49</v>
      </c>
      <c r="AF35" s="169"/>
      <c r="AG35" s="153"/>
      <c r="AH35" s="170"/>
    </row>
    <row r="36" spans="1:38" ht="24.75" customHeight="1" x14ac:dyDescent="0.35">
      <c r="A36" s="4">
        <v>23</v>
      </c>
      <c r="B36" s="105">
        <v>63</v>
      </c>
      <c r="C36" s="103" t="s">
        <v>123</v>
      </c>
      <c r="D36" s="104" t="s">
        <v>124</v>
      </c>
      <c r="E36" s="26" t="s">
        <v>36</v>
      </c>
      <c r="F36" s="1">
        <v>95</v>
      </c>
      <c r="G36" s="1">
        <v>92</v>
      </c>
      <c r="H36" s="1">
        <v>94</v>
      </c>
      <c r="I36" s="1">
        <v>91</v>
      </c>
      <c r="J36" s="1">
        <v>89</v>
      </c>
      <c r="K36" s="1">
        <v>92</v>
      </c>
      <c r="L36" s="106">
        <f t="shared" si="0"/>
        <v>553</v>
      </c>
      <c r="M36" s="62">
        <v>8</v>
      </c>
      <c r="N36" s="1">
        <v>98</v>
      </c>
      <c r="O36" s="1">
        <v>96</v>
      </c>
      <c r="P36" s="1">
        <v>92</v>
      </c>
      <c r="Q36" s="1">
        <v>96</v>
      </c>
      <c r="R36" s="1">
        <v>88</v>
      </c>
      <c r="S36" s="1">
        <v>94</v>
      </c>
      <c r="T36" s="106">
        <f t="shared" si="1"/>
        <v>564</v>
      </c>
      <c r="U36" s="62">
        <v>10</v>
      </c>
      <c r="V36" s="44">
        <v>92</v>
      </c>
      <c r="W36" s="16">
        <v>95</v>
      </c>
      <c r="X36" s="16">
        <v>92</v>
      </c>
      <c r="Y36" s="16">
        <v>95</v>
      </c>
      <c r="Z36" s="16">
        <v>83</v>
      </c>
      <c r="AA36" s="32">
        <v>95</v>
      </c>
      <c r="AB36" s="106">
        <f t="shared" si="2"/>
        <v>552</v>
      </c>
      <c r="AC36" s="62">
        <v>15</v>
      </c>
      <c r="AD36" s="31">
        <f t="shared" si="3"/>
        <v>1669</v>
      </c>
      <c r="AE36" s="32">
        <f t="shared" si="4"/>
        <v>33</v>
      </c>
      <c r="AF36" s="173"/>
      <c r="AG36" s="156"/>
      <c r="AH36" s="175"/>
    </row>
    <row r="37" spans="1:38" ht="24.75" customHeight="1" thickBot="1" x14ac:dyDescent="0.4">
      <c r="A37" s="4">
        <v>24</v>
      </c>
      <c r="B37" s="105">
        <v>9</v>
      </c>
      <c r="C37" s="104" t="s">
        <v>119</v>
      </c>
      <c r="D37" s="104" t="s">
        <v>120</v>
      </c>
      <c r="E37" s="26" t="s">
        <v>39</v>
      </c>
      <c r="F37" s="1">
        <v>99</v>
      </c>
      <c r="G37" s="1">
        <v>98</v>
      </c>
      <c r="H37" s="1">
        <v>90</v>
      </c>
      <c r="I37" s="1">
        <v>87</v>
      </c>
      <c r="J37" s="1">
        <v>95</v>
      </c>
      <c r="K37" s="1">
        <v>96</v>
      </c>
      <c r="L37" s="107">
        <f t="shared" si="0"/>
        <v>565</v>
      </c>
      <c r="M37" s="64">
        <v>16</v>
      </c>
      <c r="N37" s="1">
        <v>98</v>
      </c>
      <c r="O37" s="1">
        <v>98</v>
      </c>
      <c r="P37" s="1">
        <v>86</v>
      </c>
      <c r="Q37" s="1">
        <v>81</v>
      </c>
      <c r="R37" s="1">
        <v>88</v>
      </c>
      <c r="S37" s="1">
        <v>95</v>
      </c>
      <c r="T37" s="107">
        <f t="shared" si="1"/>
        <v>546</v>
      </c>
      <c r="U37" s="64">
        <v>14</v>
      </c>
      <c r="V37" s="47">
        <v>96</v>
      </c>
      <c r="W37" s="34">
        <v>94</v>
      </c>
      <c r="X37" s="34">
        <v>84</v>
      </c>
      <c r="Y37" s="34">
        <v>90</v>
      </c>
      <c r="Z37" s="34">
        <v>86</v>
      </c>
      <c r="AA37" s="36">
        <v>89</v>
      </c>
      <c r="AB37" s="107">
        <f t="shared" si="2"/>
        <v>539</v>
      </c>
      <c r="AC37" s="64">
        <v>13</v>
      </c>
      <c r="AD37" s="33">
        <f t="shared" si="3"/>
        <v>1650</v>
      </c>
      <c r="AE37" s="36">
        <f t="shared" si="4"/>
        <v>43</v>
      </c>
      <c r="AF37" s="176"/>
      <c r="AG37" s="177"/>
      <c r="AH37" s="178"/>
    </row>
    <row r="38" spans="1:38" ht="15.75" customHeight="1" x14ac:dyDescent="0.35">
      <c r="B38" s="9"/>
      <c r="T38" s="4"/>
      <c r="AF38" s="4" t="s">
        <v>183</v>
      </c>
    </row>
    <row r="39" spans="1:38" x14ac:dyDescent="0.35">
      <c r="B39" s="9"/>
      <c r="T39" s="4"/>
      <c r="AB39" s="4"/>
      <c r="AC39" s="4" t="s">
        <v>191</v>
      </c>
      <c r="AD39" s="4"/>
    </row>
    <row r="40" spans="1:38" x14ac:dyDescent="0.35">
      <c r="B40" s="9"/>
      <c r="T40" s="4"/>
    </row>
    <row r="41" spans="1:38" x14ac:dyDescent="0.35">
      <c r="T41" s="4"/>
    </row>
    <row r="42" spans="1:38" x14ac:dyDescent="0.35">
      <c r="T42" s="4"/>
    </row>
    <row r="43" spans="1:38" x14ac:dyDescent="0.35">
      <c r="T43" s="4"/>
    </row>
    <row r="44" spans="1:38" x14ac:dyDescent="0.35">
      <c r="T44" s="4"/>
    </row>
    <row r="45" spans="1:38" x14ac:dyDescent="0.35">
      <c r="T45" s="4"/>
    </row>
    <row r="46" spans="1:38" x14ac:dyDescent="0.35">
      <c r="T46" s="4"/>
    </row>
    <row r="47" spans="1:38" x14ac:dyDescent="0.35">
      <c r="T47" s="4"/>
    </row>
    <row r="48" spans="1:38" x14ac:dyDescent="0.35">
      <c r="T48" s="4"/>
    </row>
    <row r="49" spans="20:20" x14ac:dyDescent="0.35">
      <c r="T49" s="4"/>
    </row>
    <row r="50" spans="20:20" x14ac:dyDescent="0.35">
      <c r="T50" s="4"/>
    </row>
    <row r="51" spans="20:20" x14ac:dyDescent="0.35">
      <c r="T51" s="4"/>
    </row>
    <row r="52" spans="20:20" x14ac:dyDescent="0.35">
      <c r="T52" s="4"/>
    </row>
    <row r="53" spans="20:20" x14ac:dyDescent="0.35">
      <c r="T53" s="4"/>
    </row>
    <row r="54" spans="20:20" x14ac:dyDescent="0.35">
      <c r="T54" s="4"/>
    </row>
    <row r="55" spans="20:20" x14ac:dyDescent="0.35">
      <c r="T55" s="4"/>
    </row>
    <row r="56" spans="20:20" x14ac:dyDescent="0.35">
      <c r="T56" s="4"/>
    </row>
    <row r="57" spans="20:20" x14ac:dyDescent="0.35">
      <c r="T57" s="4"/>
    </row>
    <row r="58" spans="20:20" x14ac:dyDescent="0.35">
      <c r="T58" s="4"/>
    </row>
    <row r="59" spans="20:20" x14ac:dyDescent="0.35">
      <c r="T59" s="4"/>
    </row>
    <row r="60" spans="20:20" x14ac:dyDescent="0.35">
      <c r="T60" s="4"/>
    </row>
    <row r="61" spans="20:20" x14ac:dyDescent="0.35">
      <c r="T61" s="4"/>
    </row>
    <row r="62" spans="20:20" x14ac:dyDescent="0.35">
      <c r="T62" s="4"/>
    </row>
    <row r="63" spans="20:20" x14ac:dyDescent="0.35">
      <c r="T63" s="4"/>
    </row>
    <row r="64" spans="20:20" x14ac:dyDescent="0.35">
      <c r="T64" s="4"/>
    </row>
    <row r="65" spans="20:20" x14ac:dyDescent="0.35">
      <c r="T65" s="4"/>
    </row>
    <row r="66" spans="20:20" x14ac:dyDescent="0.35">
      <c r="T66" s="4"/>
    </row>
    <row r="67" spans="20:20" x14ac:dyDescent="0.35">
      <c r="T67" s="4"/>
    </row>
    <row r="68" spans="20:20" x14ac:dyDescent="0.35">
      <c r="T68" s="4"/>
    </row>
    <row r="69" spans="20:20" x14ac:dyDescent="0.35">
      <c r="T69" s="4"/>
    </row>
    <row r="70" spans="20:20" x14ac:dyDescent="0.35">
      <c r="T70" s="4"/>
    </row>
    <row r="71" spans="20:20" x14ac:dyDescent="0.35">
      <c r="T71" s="4"/>
    </row>
    <row r="72" spans="20:20" x14ac:dyDescent="0.35">
      <c r="T72" s="4"/>
    </row>
    <row r="73" spans="20:20" x14ac:dyDescent="0.35">
      <c r="T73" s="4"/>
    </row>
    <row r="74" spans="20:20" x14ac:dyDescent="0.35">
      <c r="T74" s="4"/>
    </row>
    <row r="75" spans="20:20" x14ac:dyDescent="0.35">
      <c r="T75" s="4"/>
    </row>
    <row r="76" spans="20:20" x14ac:dyDescent="0.35">
      <c r="T76" s="4"/>
    </row>
    <row r="77" spans="20:20" x14ac:dyDescent="0.35">
      <c r="T77" s="4"/>
    </row>
    <row r="78" spans="20:20" x14ac:dyDescent="0.35">
      <c r="T78" s="4"/>
    </row>
    <row r="79" spans="20:20" x14ac:dyDescent="0.35">
      <c r="T79" s="4"/>
    </row>
    <row r="80" spans="20:20" x14ac:dyDescent="0.35">
      <c r="T80" s="4"/>
    </row>
    <row r="81" spans="20:20" x14ac:dyDescent="0.35">
      <c r="T81" s="4"/>
    </row>
    <row r="82" spans="20:20" x14ac:dyDescent="0.35">
      <c r="T82" s="4"/>
    </row>
    <row r="83" spans="20:20" x14ac:dyDescent="0.35">
      <c r="T83" s="4"/>
    </row>
    <row r="84" spans="20:20" x14ac:dyDescent="0.35">
      <c r="T84" s="4"/>
    </row>
    <row r="85" spans="20:20" x14ac:dyDescent="0.35">
      <c r="T85" s="4"/>
    </row>
    <row r="86" spans="20:20" x14ac:dyDescent="0.35">
      <c r="T86" s="4"/>
    </row>
    <row r="87" spans="20:20" x14ac:dyDescent="0.35">
      <c r="T87" s="4"/>
    </row>
    <row r="88" spans="20:20" x14ac:dyDescent="0.35">
      <c r="T88" s="4"/>
    </row>
    <row r="89" spans="20:20" x14ac:dyDescent="0.35">
      <c r="T89" s="4"/>
    </row>
    <row r="90" spans="20:20" x14ac:dyDescent="0.35">
      <c r="T90" s="4"/>
    </row>
    <row r="91" spans="20:20" x14ac:dyDescent="0.35">
      <c r="T91" s="4"/>
    </row>
    <row r="92" spans="20:20" x14ac:dyDescent="0.35">
      <c r="T92" s="4"/>
    </row>
    <row r="93" spans="20:20" x14ac:dyDescent="0.35">
      <c r="T93" s="4"/>
    </row>
    <row r="94" spans="20:20" x14ac:dyDescent="0.35">
      <c r="T94" s="4"/>
    </row>
    <row r="95" spans="20:20" x14ac:dyDescent="0.35">
      <c r="T95" s="4"/>
    </row>
    <row r="96" spans="20:20" x14ac:dyDescent="0.35">
      <c r="T96" s="4"/>
    </row>
    <row r="97" spans="20:20" x14ac:dyDescent="0.35">
      <c r="T97" s="4"/>
    </row>
    <row r="98" spans="20:20" x14ac:dyDescent="0.35">
      <c r="T98" s="4"/>
    </row>
    <row r="99" spans="20:20" x14ac:dyDescent="0.35">
      <c r="T99" s="4"/>
    </row>
    <row r="100" spans="20:20" x14ac:dyDescent="0.35">
      <c r="T100" s="4"/>
    </row>
    <row r="101" spans="20:20" x14ac:dyDescent="0.35">
      <c r="T101" s="4"/>
    </row>
    <row r="102" spans="20:20" x14ac:dyDescent="0.35">
      <c r="T102" s="4"/>
    </row>
    <row r="103" spans="20:20" x14ac:dyDescent="0.35">
      <c r="T103" s="4"/>
    </row>
    <row r="104" spans="20:20" x14ac:dyDescent="0.35">
      <c r="T104" s="4"/>
    </row>
    <row r="105" spans="20:20" x14ac:dyDescent="0.35">
      <c r="T105" s="4"/>
    </row>
    <row r="106" spans="20:20" x14ac:dyDescent="0.35">
      <c r="T106" s="4"/>
    </row>
    <row r="107" spans="20:20" x14ac:dyDescent="0.35">
      <c r="T107" s="4"/>
    </row>
    <row r="108" spans="20:20" x14ac:dyDescent="0.35">
      <c r="T108" s="4"/>
    </row>
    <row r="109" spans="20:20" x14ac:dyDescent="0.35">
      <c r="T109" s="4"/>
    </row>
    <row r="110" spans="20:20" x14ac:dyDescent="0.35">
      <c r="T110" s="4"/>
    </row>
    <row r="111" spans="20:20" x14ac:dyDescent="0.35">
      <c r="T111" s="4"/>
    </row>
    <row r="112" spans="20:20" x14ac:dyDescent="0.35">
      <c r="T112" s="4"/>
    </row>
    <row r="113" spans="20:20" x14ac:dyDescent="0.35">
      <c r="T113" s="4"/>
    </row>
    <row r="114" spans="20:20" x14ac:dyDescent="0.35">
      <c r="T114" s="4"/>
    </row>
    <row r="115" spans="20:20" x14ac:dyDescent="0.35">
      <c r="T115" s="4"/>
    </row>
    <row r="116" spans="20:20" x14ac:dyDescent="0.35">
      <c r="T116" s="4"/>
    </row>
    <row r="117" spans="20:20" x14ac:dyDescent="0.35">
      <c r="T117" s="4"/>
    </row>
    <row r="118" spans="20:20" x14ac:dyDescent="0.35">
      <c r="T118" s="4"/>
    </row>
    <row r="119" spans="20:20" x14ac:dyDescent="0.35">
      <c r="T119" s="4"/>
    </row>
    <row r="120" spans="20:20" x14ac:dyDescent="0.35">
      <c r="T120" s="4"/>
    </row>
    <row r="121" spans="20:20" x14ac:dyDescent="0.35">
      <c r="T121" s="4"/>
    </row>
    <row r="122" spans="20:20" x14ac:dyDescent="0.35">
      <c r="T122" s="4"/>
    </row>
    <row r="123" spans="20:20" x14ac:dyDescent="0.35">
      <c r="T123" s="4"/>
    </row>
    <row r="124" spans="20:20" x14ac:dyDescent="0.35">
      <c r="T124" s="4"/>
    </row>
    <row r="125" spans="20:20" x14ac:dyDescent="0.35">
      <c r="T125" s="4"/>
    </row>
    <row r="126" spans="20:20" x14ac:dyDescent="0.35">
      <c r="T126" s="4"/>
    </row>
    <row r="127" spans="20:20" x14ac:dyDescent="0.35">
      <c r="T127" s="4"/>
    </row>
    <row r="128" spans="20:20" x14ac:dyDescent="0.35">
      <c r="T128" s="4"/>
    </row>
    <row r="129" spans="20:20" x14ac:dyDescent="0.35">
      <c r="T129" s="4"/>
    </row>
    <row r="130" spans="20:20" x14ac:dyDescent="0.35">
      <c r="T130" s="4"/>
    </row>
    <row r="131" spans="20:20" x14ac:dyDescent="0.35">
      <c r="T131" s="4"/>
    </row>
    <row r="132" spans="20:20" x14ac:dyDescent="0.35">
      <c r="T132" s="4"/>
    </row>
    <row r="133" spans="20:20" x14ac:dyDescent="0.35">
      <c r="T133" s="4"/>
    </row>
    <row r="134" spans="20:20" x14ac:dyDescent="0.35">
      <c r="T134" s="4"/>
    </row>
    <row r="135" spans="20:20" x14ac:dyDescent="0.35">
      <c r="T135" s="4"/>
    </row>
    <row r="136" spans="20:20" x14ac:dyDescent="0.35">
      <c r="T136" s="4"/>
    </row>
    <row r="137" spans="20:20" x14ac:dyDescent="0.35">
      <c r="T137" s="4"/>
    </row>
    <row r="138" spans="20:20" x14ac:dyDescent="0.35">
      <c r="T138" s="4"/>
    </row>
    <row r="139" spans="20:20" x14ac:dyDescent="0.35">
      <c r="T139" s="4"/>
    </row>
    <row r="140" spans="20:20" x14ac:dyDescent="0.35">
      <c r="T140" s="4"/>
    </row>
    <row r="141" spans="20:20" x14ac:dyDescent="0.35">
      <c r="T141" s="4"/>
    </row>
    <row r="142" spans="20:20" x14ac:dyDescent="0.35">
      <c r="T142" s="4"/>
    </row>
    <row r="143" spans="20:20" x14ac:dyDescent="0.35">
      <c r="T143" s="4"/>
    </row>
    <row r="144" spans="20:20" x14ac:dyDescent="0.35">
      <c r="T144" s="4"/>
    </row>
    <row r="145" spans="20:20" x14ac:dyDescent="0.35">
      <c r="T145" s="4"/>
    </row>
    <row r="146" spans="20:20" x14ac:dyDescent="0.35">
      <c r="T146" s="4"/>
    </row>
    <row r="147" spans="20:20" x14ac:dyDescent="0.35">
      <c r="T147" s="4"/>
    </row>
    <row r="148" spans="20:20" x14ac:dyDescent="0.35">
      <c r="T148" s="4"/>
    </row>
    <row r="149" spans="20:20" x14ac:dyDescent="0.35">
      <c r="T149" s="4"/>
    </row>
    <row r="150" spans="20:20" x14ac:dyDescent="0.35">
      <c r="T150" s="4"/>
    </row>
    <row r="151" spans="20:20" x14ac:dyDescent="0.35">
      <c r="T151" s="4"/>
    </row>
    <row r="152" spans="20:20" x14ac:dyDescent="0.35">
      <c r="T152" s="4"/>
    </row>
    <row r="153" spans="20:20" x14ac:dyDescent="0.35">
      <c r="T153" s="4"/>
    </row>
    <row r="154" spans="20:20" x14ac:dyDescent="0.35">
      <c r="T154" s="4"/>
    </row>
    <row r="155" spans="20:20" x14ac:dyDescent="0.35">
      <c r="T155" s="4"/>
    </row>
    <row r="156" spans="20:20" x14ac:dyDescent="0.35">
      <c r="T156" s="4"/>
    </row>
    <row r="157" spans="20:20" x14ac:dyDescent="0.35">
      <c r="T157" s="4"/>
    </row>
    <row r="158" spans="20:20" x14ac:dyDescent="0.35">
      <c r="T158" s="4"/>
    </row>
    <row r="159" spans="20:20" x14ac:dyDescent="0.35">
      <c r="T159" s="4"/>
    </row>
    <row r="160" spans="20:20" x14ac:dyDescent="0.35">
      <c r="T160" s="4"/>
    </row>
    <row r="161" spans="20:20" x14ac:dyDescent="0.35">
      <c r="T161" s="4"/>
    </row>
    <row r="162" spans="20:20" x14ac:dyDescent="0.35">
      <c r="T162" s="4"/>
    </row>
    <row r="163" spans="20:20" x14ac:dyDescent="0.35">
      <c r="T163" s="4"/>
    </row>
    <row r="164" spans="20:20" x14ac:dyDescent="0.35">
      <c r="T164" s="4"/>
    </row>
    <row r="165" spans="20:20" x14ac:dyDescent="0.35">
      <c r="T165" s="4"/>
    </row>
    <row r="166" spans="20:20" x14ac:dyDescent="0.35">
      <c r="T166" s="4"/>
    </row>
    <row r="167" spans="20:20" x14ac:dyDescent="0.35">
      <c r="T167" s="4"/>
    </row>
    <row r="168" spans="20:20" x14ac:dyDescent="0.35">
      <c r="T168" s="4"/>
    </row>
    <row r="169" spans="20:20" x14ac:dyDescent="0.35">
      <c r="T169" s="4"/>
    </row>
    <row r="170" spans="20:20" x14ac:dyDescent="0.35">
      <c r="T170" s="4"/>
    </row>
    <row r="171" spans="20:20" x14ac:dyDescent="0.35">
      <c r="T171" s="4"/>
    </row>
    <row r="172" spans="20:20" x14ac:dyDescent="0.35">
      <c r="T172" s="4"/>
    </row>
    <row r="173" spans="20:20" x14ac:dyDescent="0.35">
      <c r="T173" s="4"/>
    </row>
    <row r="174" spans="20:20" x14ac:dyDescent="0.35">
      <c r="T174" s="4"/>
    </row>
    <row r="175" spans="20:20" x14ac:dyDescent="0.35">
      <c r="T175" s="4"/>
    </row>
    <row r="176" spans="20:20" x14ac:dyDescent="0.35">
      <c r="T176" s="4"/>
    </row>
    <row r="177" spans="20:20" x14ac:dyDescent="0.35">
      <c r="T177" s="4"/>
    </row>
    <row r="178" spans="20:20" x14ac:dyDescent="0.35">
      <c r="T178" s="4"/>
    </row>
    <row r="179" spans="20:20" x14ac:dyDescent="0.35">
      <c r="T179" s="4"/>
    </row>
    <row r="180" spans="20:20" x14ac:dyDescent="0.35">
      <c r="T180" s="4"/>
    </row>
    <row r="181" spans="20:20" x14ac:dyDescent="0.35">
      <c r="T181" s="4"/>
    </row>
    <row r="182" spans="20:20" x14ac:dyDescent="0.35">
      <c r="T182" s="4"/>
    </row>
    <row r="183" spans="20:20" x14ac:dyDescent="0.35">
      <c r="T183" s="4"/>
    </row>
    <row r="184" spans="20:20" x14ac:dyDescent="0.35">
      <c r="T184" s="4"/>
    </row>
    <row r="185" spans="20:20" x14ac:dyDescent="0.35">
      <c r="T185" s="4"/>
    </row>
    <row r="186" spans="20:20" x14ac:dyDescent="0.35">
      <c r="T186" s="4"/>
    </row>
    <row r="187" spans="20:20" x14ac:dyDescent="0.35">
      <c r="T187" s="4"/>
    </row>
    <row r="188" spans="20:20" x14ac:dyDescent="0.35">
      <c r="T188" s="4"/>
    </row>
    <row r="189" spans="20:20" x14ac:dyDescent="0.35">
      <c r="T189" s="4"/>
    </row>
    <row r="190" spans="20:20" x14ac:dyDescent="0.35">
      <c r="T190" s="4"/>
    </row>
    <row r="191" spans="20:20" x14ac:dyDescent="0.35">
      <c r="T191" s="4"/>
    </row>
    <row r="192" spans="20:20" x14ac:dyDescent="0.35">
      <c r="T192" s="4"/>
    </row>
    <row r="193" spans="20:20" x14ac:dyDescent="0.35">
      <c r="T193" s="4"/>
    </row>
    <row r="194" spans="20:20" x14ac:dyDescent="0.35">
      <c r="T194" s="4"/>
    </row>
    <row r="195" spans="20:20" x14ac:dyDescent="0.35">
      <c r="T195" s="4"/>
    </row>
    <row r="196" spans="20:20" x14ac:dyDescent="0.35">
      <c r="T196" s="4"/>
    </row>
    <row r="197" spans="20:20" x14ac:dyDescent="0.35">
      <c r="T197" s="4"/>
    </row>
    <row r="198" spans="20:20" x14ac:dyDescent="0.35">
      <c r="T198" s="4"/>
    </row>
    <row r="199" spans="20:20" x14ac:dyDescent="0.35">
      <c r="T199" s="4"/>
    </row>
    <row r="200" spans="20:20" x14ac:dyDescent="0.35">
      <c r="T200" s="4"/>
    </row>
    <row r="201" spans="20:20" x14ac:dyDescent="0.35">
      <c r="T201" s="4"/>
    </row>
    <row r="202" spans="20:20" x14ac:dyDescent="0.35">
      <c r="T202" s="4"/>
    </row>
    <row r="203" spans="20:20" x14ac:dyDescent="0.35">
      <c r="T203" s="4"/>
    </row>
    <row r="204" spans="20:20" x14ac:dyDescent="0.35">
      <c r="T204" s="4"/>
    </row>
    <row r="205" spans="20:20" x14ac:dyDescent="0.35">
      <c r="T205" s="4"/>
    </row>
    <row r="206" spans="20:20" x14ac:dyDescent="0.35">
      <c r="T206" s="4"/>
    </row>
    <row r="207" spans="20:20" x14ac:dyDescent="0.35">
      <c r="T207" s="4"/>
    </row>
    <row r="208" spans="20:20" x14ac:dyDescent="0.35">
      <c r="T208" s="4"/>
    </row>
    <row r="209" spans="20:20" x14ac:dyDescent="0.35">
      <c r="T209" s="4"/>
    </row>
    <row r="210" spans="20:20" x14ac:dyDescent="0.35">
      <c r="T210" s="4"/>
    </row>
    <row r="211" spans="20:20" x14ac:dyDescent="0.35">
      <c r="T211" s="4"/>
    </row>
    <row r="212" spans="20:20" x14ac:dyDescent="0.35">
      <c r="T212" s="4"/>
    </row>
    <row r="213" spans="20:20" x14ac:dyDescent="0.35">
      <c r="T213" s="4"/>
    </row>
    <row r="214" spans="20:20" x14ac:dyDescent="0.35">
      <c r="T214" s="4"/>
    </row>
    <row r="215" spans="20:20" x14ac:dyDescent="0.35">
      <c r="T215" s="4"/>
    </row>
    <row r="216" spans="20:20" x14ac:dyDescent="0.35">
      <c r="T216" s="4"/>
    </row>
    <row r="217" spans="20:20" x14ac:dyDescent="0.35">
      <c r="T217" s="4"/>
    </row>
    <row r="218" spans="20:20" x14ac:dyDescent="0.35">
      <c r="T218" s="4"/>
    </row>
    <row r="219" spans="20:20" x14ac:dyDescent="0.35">
      <c r="T219" s="4"/>
    </row>
    <row r="220" spans="20:20" x14ac:dyDescent="0.35">
      <c r="T220" s="4"/>
    </row>
    <row r="221" spans="20:20" x14ac:dyDescent="0.35">
      <c r="T221" s="4"/>
    </row>
    <row r="222" spans="20:20" x14ac:dyDescent="0.35">
      <c r="T222" s="4"/>
    </row>
    <row r="223" spans="20:20" x14ac:dyDescent="0.35">
      <c r="T223" s="4"/>
    </row>
    <row r="224" spans="20:20" x14ac:dyDescent="0.35">
      <c r="T224" s="4"/>
    </row>
    <row r="225" spans="20:20" x14ac:dyDescent="0.35">
      <c r="T225" s="4"/>
    </row>
    <row r="226" spans="20:20" x14ac:dyDescent="0.35">
      <c r="T226" s="4"/>
    </row>
    <row r="227" spans="20:20" x14ac:dyDescent="0.35">
      <c r="T227" s="4"/>
    </row>
    <row r="228" spans="20:20" x14ac:dyDescent="0.35">
      <c r="T228" s="4"/>
    </row>
    <row r="229" spans="20:20" x14ac:dyDescent="0.35">
      <c r="T229" s="4"/>
    </row>
    <row r="230" spans="20:20" x14ac:dyDescent="0.35">
      <c r="T230" s="4"/>
    </row>
    <row r="231" spans="20:20" x14ac:dyDescent="0.35">
      <c r="T231" s="4"/>
    </row>
    <row r="232" spans="20:20" x14ac:dyDescent="0.35">
      <c r="T232" s="4"/>
    </row>
    <row r="233" spans="20:20" x14ac:dyDescent="0.35">
      <c r="T233" s="4"/>
    </row>
    <row r="234" spans="20:20" x14ac:dyDescent="0.35">
      <c r="T234" s="4"/>
    </row>
    <row r="235" spans="20:20" x14ac:dyDescent="0.35">
      <c r="T235" s="4"/>
    </row>
    <row r="236" spans="20:20" x14ac:dyDescent="0.35">
      <c r="T236" s="4"/>
    </row>
    <row r="237" spans="20:20" x14ac:dyDescent="0.35">
      <c r="T237" s="4"/>
    </row>
    <row r="238" spans="20:20" x14ac:dyDescent="0.35">
      <c r="T238" s="4"/>
    </row>
    <row r="239" spans="20:20" x14ac:dyDescent="0.35">
      <c r="T239" s="4"/>
    </row>
    <row r="240" spans="20:20" x14ac:dyDescent="0.35">
      <c r="T240" s="4"/>
    </row>
    <row r="241" spans="20:20" x14ac:dyDescent="0.35">
      <c r="T241" s="4"/>
    </row>
    <row r="242" spans="20:20" x14ac:dyDescent="0.35">
      <c r="T242" s="4"/>
    </row>
    <row r="243" spans="20:20" x14ac:dyDescent="0.35">
      <c r="T243" s="4"/>
    </row>
    <row r="244" spans="20:20" x14ac:dyDescent="0.35">
      <c r="T244" s="4"/>
    </row>
    <row r="245" spans="20:20" x14ac:dyDescent="0.35">
      <c r="T245" s="4"/>
    </row>
    <row r="246" spans="20:20" x14ac:dyDescent="0.35">
      <c r="T246" s="4"/>
    </row>
    <row r="247" spans="20:20" x14ac:dyDescent="0.35">
      <c r="T247" s="4"/>
    </row>
    <row r="248" spans="20:20" x14ac:dyDescent="0.35">
      <c r="T248" s="4"/>
    </row>
    <row r="249" spans="20:20" x14ac:dyDescent="0.35">
      <c r="T249" s="4"/>
    </row>
    <row r="250" spans="20:20" x14ac:dyDescent="0.35">
      <c r="T250" s="4"/>
    </row>
    <row r="251" spans="20:20" x14ac:dyDescent="0.35">
      <c r="T251" s="4"/>
    </row>
    <row r="252" spans="20:20" x14ac:dyDescent="0.35">
      <c r="T252" s="4"/>
    </row>
    <row r="253" spans="20:20" x14ac:dyDescent="0.35">
      <c r="T253" s="4"/>
    </row>
    <row r="254" spans="20:20" x14ac:dyDescent="0.35">
      <c r="T254" s="4"/>
    </row>
    <row r="255" spans="20:20" x14ac:dyDescent="0.35">
      <c r="T255" s="4"/>
    </row>
    <row r="256" spans="20:20" x14ac:dyDescent="0.35">
      <c r="T256" s="4"/>
    </row>
    <row r="257" spans="20:20" x14ac:dyDescent="0.35">
      <c r="T257" s="4"/>
    </row>
    <row r="258" spans="20:20" x14ac:dyDescent="0.35">
      <c r="T258" s="4"/>
    </row>
    <row r="259" spans="20:20" x14ac:dyDescent="0.35">
      <c r="T259" s="4"/>
    </row>
    <row r="260" spans="20:20" x14ac:dyDescent="0.35">
      <c r="T260" s="4"/>
    </row>
    <row r="261" spans="20:20" x14ac:dyDescent="0.35">
      <c r="T261" s="4"/>
    </row>
    <row r="262" spans="20:20" x14ac:dyDescent="0.35">
      <c r="T262" s="4"/>
    </row>
    <row r="263" spans="20:20" x14ac:dyDescent="0.35">
      <c r="T263" s="4"/>
    </row>
    <row r="264" spans="20:20" x14ac:dyDescent="0.35">
      <c r="T264" s="4"/>
    </row>
    <row r="265" spans="20:20" x14ac:dyDescent="0.35">
      <c r="T265" s="4"/>
    </row>
    <row r="266" spans="20:20" x14ac:dyDescent="0.35">
      <c r="T266" s="4"/>
    </row>
    <row r="267" spans="20:20" x14ac:dyDescent="0.35">
      <c r="T267" s="4"/>
    </row>
    <row r="268" spans="20:20" x14ac:dyDescent="0.35">
      <c r="T268" s="4"/>
    </row>
    <row r="269" spans="20:20" x14ac:dyDescent="0.35">
      <c r="T269" s="4"/>
    </row>
    <row r="270" spans="20:20" x14ac:dyDescent="0.35">
      <c r="T270" s="4"/>
    </row>
    <row r="271" spans="20:20" x14ac:dyDescent="0.35">
      <c r="T271" s="4"/>
    </row>
    <row r="272" spans="20:20" x14ac:dyDescent="0.35">
      <c r="T272" s="4"/>
    </row>
    <row r="273" spans="20:20" x14ac:dyDescent="0.35">
      <c r="T273" s="4"/>
    </row>
    <row r="274" spans="20:20" x14ac:dyDescent="0.35">
      <c r="T274" s="4"/>
    </row>
    <row r="275" spans="20:20" x14ac:dyDescent="0.35">
      <c r="T275" s="4"/>
    </row>
    <row r="276" spans="20:20" x14ac:dyDescent="0.35">
      <c r="T276" s="4"/>
    </row>
    <row r="277" spans="20:20" x14ac:dyDescent="0.35">
      <c r="T277" s="4"/>
    </row>
    <row r="278" spans="20:20" x14ac:dyDescent="0.35">
      <c r="T278" s="4"/>
    </row>
    <row r="279" spans="20:20" x14ac:dyDescent="0.35">
      <c r="T279" s="4"/>
    </row>
    <row r="280" spans="20:20" x14ac:dyDescent="0.35">
      <c r="T280" s="4"/>
    </row>
    <row r="281" spans="20:20" x14ac:dyDescent="0.35">
      <c r="T281" s="4"/>
    </row>
    <row r="282" spans="20:20" x14ac:dyDescent="0.35">
      <c r="T282" s="4"/>
    </row>
    <row r="283" spans="20:20" x14ac:dyDescent="0.35">
      <c r="T283" s="4"/>
    </row>
    <row r="284" spans="20:20" x14ac:dyDescent="0.35">
      <c r="T284" s="4"/>
    </row>
    <row r="285" spans="20:20" x14ac:dyDescent="0.35">
      <c r="T285" s="4"/>
    </row>
    <row r="286" spans="20:20" x14ac:dyDescent="0.35">
      <c r="T286" s="4"/>
    </row>
    <row r="287" spans="20:20" x14ac:dyDescent="0.35">
      <c r="T287" s="4"/>
    </row>
    <row r="288" spans="20:20" x14ac:dyDescent="0.35">
      <c r="T288" s="4"/>
    </row>
    <row r="289" spans="20:20" x14ac:dyDescent="0.35">
      <c r="T289" s="4"/>
    </row>
    <row r="290" spans="20:20" x14ac:dyDescent="0.35">
      <c r="T290" s="4"/>
    </row>
    <row r="291" spans="20:20" x14ac:dyDescent="0.35">
      <c r="T291" s="4"/>
    </row>
    <row r="292" spans="20:20" x14ac:dyDescent="0.35">
      <c r="T292" s="4"/>
    </row>
    <row r="293" spans="20:20" x14ac:dyDescent="0.35">
      <c r="T293" s="4"/>
    </row>
    <row r="294" spans="20:20" x14ac:dyDescent="0.35">
      <c r="T294" s="4"/>
    </row>
    <row r="295" spans="20:20" x14ac:dyDescent="0.35">
      <c r="T295" s="4"/>
    </row>
    <row r="296" spans="20:20" x14ac:dyDescent="0.35">
      <c r="T296" s="4"/>
    </row>
    <row r="297" spans="20:20" x14ac:dyDescent="0.35">
      <c r="T297" s="4"/>
    </row>
    <row r="298" spans="20:20" x14ac:dyDescent="0.35">
      <c r="T298" s="4"/>
    </row>
    <row r="299" spans="20:20" x14ac:dyDescent="0.35">
      <c r="T299" s="4"/>
    </row>
    <row r="300" spans="20:20" x14ac:dyDescent="0.35">
      <c r="T300" s="4"/>
    </row>
    <row r="301" spans="20:20" x14ac:dyDescent="0.35">
      <c r="T301" s="4"/>
    </row>
  </sheetData>
  <mergeCells count="9">
    <mergeCell ref="AI11:AI13"/>
    <mergeCell ref="A3:AH3"/>
    <mergeCell ref="F12:M12"/>
    <mergeCell ref="N12:U12"/>
    <mergeCell ref="V12:AC12"/>
    <mergeCell ref="A12:E12"/>
    <mergeCell ref="M7:U7"/>
    <mergeCell ref="M8:U8"/>
    <mergeCell ref="M9:U9"/>
  </mergeCells>
  <phoneticPr fontId="0" type="noConversion"/>
  <conditionalFormatting sqref="AF27:AF28 N1:S1048576">
    <cfRule type="cellIs" dxfId="7" priority="2" stopIfTrue="1" operator="equal">
      <formula>100</formula>
    </cfRule>
  </conditionalFormatting>
  <conditionalFormatting sqref="F1:K1048576 V1:AA1048576">
    <cfRule type="cellIs" dxfId="6" priority="4" stopIfTrue="1" operator="equal">
      <formula>100</formula>
    </cfRule>
  </conditionalFormatting>
  <conditionalFormatting sqref="V14:AA37">
    <cfRule type="cellIs" dxfId="5" priority="1" stopIfTrue="1" operator="equal">
      <formula>100</formula>
    </cfRule>
  </conditionalFormatting>
  <printOptions horizontalCentered="1"/>
  <pageMargins left="0" right="0" top="0.25" bottom="0.25" header="0.5" footer="0.5"/>
  <pageSetup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0"/>
  <sheetViews>
    <sheetView zoomScaleNormal="100" workbookViewId="0"/>
  </sheetViews>
  <sheetFormatPr defaultRowHeight="15.5" x14ac:dyDescent="0.35"/>
  <cols>
    <col min="1" max="1" width="5" style="27" customWidth="1"/>
    <col min="2" max="2" width="5.1796875" bestFit="1" customWidth="1"/>
    <col min="3" max="3" width="14.7265625" customWidth="1"/>
    <col min="4" max="4" width="11.54296875" customWidth="1"/>
    <col min="5" max="5" width="5" style="1" bestFit="1" customWidth="1"/>
    <col min="6" max="11" width="7.1796875" style="1" hidden="1" customWidth="1"/>
    <col min="12" max="13" width="5.1796875" style="1" customWidth="1"/>
    <col min="14" max="19" width="5.1796875" style="1" hidden="1" customWidth="1"/>
    <col min="20" max="20" width="5.1796875" style="1" customWidth="1"/>
    <col min="21" max="21" width="4.54296875" style="1" customWidth="1"/>
    <col min="22" max="29" width="5.1796875" style="1" customWidth="1"/>
    <col min="30" max="31" width="6.7265625" style="1" customWidth="1"/>
    <col min="32" max="34" width="7" style="1" customWidth="1"/>
    <col min="35" max="35" width="19.453125" style="1" customWidth="1"/>
    <col min="36" max="36" width="9.1796875" customWidth="1"/>
  </cols>
  <sheetData>
    <row r="1" spans="1:39" ht="20" x14ac:dyDescent="0.4">
      <c r="A1" s="6" t="s">
        <v>32</v>
      </c>
      <c r="B1" s="6"/>
      <c r="C1" s="6"/>
      <c r="D1" s="6"/>
      <c r="E1" s="5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9" ht="20" x14ac:dyDescent="0.4">
      <c r="A2" s="6" t="s">
        <v>33</v>
      </c>
      <c r="B2" s="6"/>
      <c r="C2" s="6"/>
      <c r="D2" s="6"/>
      <c r="E2" s="5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9" x14ac:dyDescent="0.35">
      <c r="A3" s="5" t="s">
        <v>98</v>
      </c>
      <c r="B3" s="5"/>
      <c r="C3" s="5"/>
      <c r="D3" s="5"/>
      <c r="E3" s="5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9" ht="18" x14ac:dyDescent="0.4">
      <c r="A4" s="7" t="s">
        <v>18</v>
      </c>
      <c r="B4" s="7"/>
      <c r="C4" s="7"/>
      <c r="D4" s="7"/>
      <c r="E4" s="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9" ht="18" x14ac:dyDescent="0.4">
      <c r="A5" s="7"/>
      <c r="B5" s="7"/>
      <c r="C5" s="7"/>
      <c r="D5" s="7"/>
      <c r="E5" s="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9" ht="18" x14ac:dyDescent="0.4">
      <c r="A6" s="7"/>
      <c r="B6" s="7"/>
      <c r="C6" s="7"/>
      <c r="D6" s="7"/>
      <c r="E6" s="4"/>
    </row>
    <row r="7" spans="1:39" s="3" customFormat="1" x14ac:dyDescent="0.35">
      <c r="A7" s="11" t="s">
        <v>3</v>
      </c>
      <c r="B7" s="11"/>
      <c r="C7" s="11"/>
      <c r="D7" s="11" t="s">
        <v>108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75">
        <v>2003.6</v>
      </c>
      <c r="U7" s="275"/>
      <c r="V7" s="275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4"/>
    </row>
    <row r="8" spans="1:39" s="3" customFormat="1" x14ac:dyDescent="0.35">
      <c r="A8" s="11" t="s">
        <v>4</v>
      </c>
      <c r="B8" s="11"/>
      <c r="C8" s="11"/>
      <c r="D8" s="11" t="s">
        <v>286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275">
        <v>2002.8</v>
      </c>
      <c r="U8" s="275"/>
      <c r="V8" s="275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4"/>
    </row>
    <row r="9" spans="1:39" s="3" customFormat="1" x14ac:dyDescent="0.35">
      <c r="A9" s="11" t="s">
        <v>5</v>
      </c>
      <c r="B9" s="11"/>
      <c r="C9" s="11"/>
      <c r="D9" s="11" t="s">
        <v>287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275">
        <v>2001.6</v>
      </c>
      <c r="U9" s="275"/>
      <c r="V9" s="275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4"/>
    </row>
    <row r="10" spans="1:39" s="3" customForma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4"/>
    </row>
    <row r="11" spans="1:39" s="3" customFormat="1" ht="16" thickBot="1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4"/>
    </row>
    <row r="12" spans="1:39" s="3" customFormat="1" ht="16" thickBot="1" x14ac:dyDescent="0.4">
      <c r="A12" s="11"/>
      <c r="B12" s="11"/>
      <c r="C12" s="11"/>
      <c r="D12" s="1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8" t="s">
        <v>157</v>
      </c>
      <c r="AE12" s="122" t="s">
        <v>157</v>
      </c>
      <c r="AF12" s="48" t="s">
        <v>10</v>
      </c>
      <c r="AG12" s="76" t="s">
        <v>29</v>
      </c>
      <c r="AH12" s="76" t="s">
        <v>10</v>
      </c>
      <c r="AI12" s="48" t="s">
        <v>261</v>
      </c>
    </row>
    <row r="13" spans="1:39" ht="16" thickBot="1" x14ac:dyDescent="0.4">
      <c r="A13" s="37" t="s">
        <v>6</v>
      </c>
      <c r="B13" s="83" t="s">
        <v>1</v>
      </c>
      <c r="C13" s="183" t="s">
        <v>0</v>
      </c>
      <c r="D13" s="43" t="s">
        <v>90</v>
      </c>
      <c r="E13" s="83" t="s">
        <v>155</v>
      </c>
      <c r="F13" s="37">
        <v>1</v>
      </c>
      <c r="G13" s="38">
        <v>2</v>
      </c>
      <c r="H13" s="38">
        <v>3</v>
      </c>
      <c r="I13" s="38">
        <v>4</v>
      </c>
      <c r="J13" s="38">
        <v>5</v>
      </c>
      <c r="K13" s="38">
        <v>6</v>
      </c>
      <c r="L13" s="208" t="s">
        <v>7</v>
      </c>
      <c r="M13" s="195" t="s">
        <v>92</v>
      </c>
      <c r="N13" s="38">
        <v>1</v>
      </c>
      <c r="O13" s="38">
        <v>2</v>
      </c>
      <c r="P13" s="38">
        <v>3</v>
      </c>
      <c r="Q13" s="38">
        <v>4</v>
      </c>
      <c r="R13" s="38">
        <v>5</v>
      </c>
      <c r="S13" s="38">
        <v>6</v>
      </c>
      <c r="T13" s="208" t="s">
        <v>8</v>
      </c>
      <c r="U13" s="195" t="s">
        <v>92</v>
      </c>
      <c r="V13" s="38">
        <v>1</v>
      </c>
      <c r="W13" s="38">
        <v>2</v>
      </c>
      <c r="X13" s="38">
        <v>3</v>
      </c>
      <c r="Y13" s="38">
        <v>4</v>
      </c>
      <c r="Z13" s="38">
        <v>5</v>
      </c>
      <c r="AA13" s="43">
        <v>6</v>
      </c>
      <c r="AB13" s="211" t="s">
        <v>156</v>
      </c>
      <c r="AC13" s="199" t="s">
        <v>92</v>
      </c>
      <c r="AD13" s="115" t="s">
        <v>9</v>
      </c>
      <c r="AE13" s="33" t="s">
        <v>92</v>
      </c>
      <c r="AF13" s="114" t="s">
        <v>28</v>
      </c>
      <c r="AG13" s="152" t="s">
        <v>30</v>
      </c>
      <c r="AH13" s="152" t="s">
        <v>100</v>
      </c>
      <c r="AI13" s="115" t="s">
        <v>9</v>
      </c>
      <c r="AJ13" s="3"/>
      <c r="AK13" s="4"/>
      <c r="AL13" s="4"/>
    </row>
    <row r="14" spans="1:39" x14ac:dyDescent="0.35">
      <c r="A14" s="18">
        <v>1</v>
      </c>
      <c r="B14" s="185">
        <v>46</v>
      </c>
      <c r="C14" s="270" t="s">
        <v>68</v>
      </c>
      <c r="D14" s="186" t="s">
        <v>69</v>
      </c>
      <c r="E14" s="179" t="s">
        <v>36</v>
      </c>
      <c r="F14" s="49">
        <v>100</v>
      </c>
      <c r="G14" s="50">
        <v>100</v>
      </c>
      <c r="H14" s="50">
        <v>100</v>
      </c>
      <c r="I14" s="50">
        <v>100</v>
      </c>
      <c r="J14" s="50">
        <v>100</v>
      </c>
      <c r="K14" s="50">
        <v>100</v>
      </c>
      <c r="L14" s="211">
        <f t="shared" ref="L14:L60" si="0">SUM(F14:K14)</f>
        <v>600</v>
      </c>
      <c r="M14" s="215">
        <v>51</v>
      </c>
      <c r="N14" s="16">
        <v>99</v>
      </c>
      <c r="O14" s="16">
        <v>99</v>
      </c>
      <c r="P14" s="16">
        <v>99</v>
      </c>
      <c r="Q14" s="16">
        <v>99</v>
      </c>
      <c r="R14" s="16">
        <v>100</v>
      </c>
      <c r="S14" s="16">
        <v>100</v>
      </c>
      <c r="T14" s="211">
        <f t="shared" ref="T14:T60" si="1">SUM(N14:S14)</f>
        <v>596</v>
      </c>
      <c r="U14" s="215">
        <v>44</v>
      </c>
      <c r="V14" s="16">
        <v>100</v>
      </c>
      <c r="W14" s="16">
        <v>99</v>
      </c>
      <c r="X14" s="16">
        <v>100</v>
      </c>
      <c r="Y14" s="16">
        <v>99</v>
      </c>
      <c r="Z14" s="16">
        <v>100</v>
      </c>
      <c r="AA14" s="16">
        <v>100</v>
      </c>
      <c r="AB14" s="211">
        <f t="shared" ref="AB14:AB28" si="2">SUM(V14:AA14)</f>
        <v>598</v>
      </c>
      <c r="AC14" s="147">
        <v>43</v>
      </c>
      <c r="AD14" s="152">
        <f t="shared" ref="AD14:AD60" si="3">L14+T14+AB14</f>
        <v>1794</v>
      </c>
      <c r="AE14" s="18">
        <f t="shared" ref="AE14:AE60" si="4">AC14+U14+M14</f>
        <v>138</v>
      </c>
      <c r="AF14" s="136">
        <v>104.4</v>
      </c>
      <c r="AG14" s="254">
        <v>104.7</v>
      </c>
      <c r="AH14" s="254">
        <v>104.9</v>
      </c>
      <c r="AI14" s="253">
        <f t="shared" ref="AI14:AI20" si="5">L14+T14+AB14+LARGE(AF14:AH14,1)+LARGE(AF14:AH14,2)</f>
        <v>2003.6000000000001</v>
      </c>
      <c r="AK14" s="25"/>
      <c r="AL14" s="20"/>
      <c r="AM14" s="20"/>
    </row>
    <row r="15" spans="1:39" x14ac:dyDescent="0.35">
      <c r="A15" s="18">
        <v>2</v>
      </c>
      <c r="B15" s="185">
        <v>103</v>
      </c>
      <c r="C15" s="187" t="s">
        <v>70</v>
      </c>
      <c r="D15" s="188" t="s">
        <v>71</v>
      </c>
      <c r="E15" s="179" t="s">
        <v>36</v>
      </c>
      <c r="F15" s="44">
        <v>100</v>
      </c>
      <c r="G15" s="16">
        <v>100</v>
      </c>
      <c r="H15" s="16">
        <v>100</v>
      </c>
      <c r="I15" s="16">
        <v>100</v>
      </c>
      <c r="J15" s="16">
        <v>99</v>
      </c>
      <c r="K15" s="16">
        <v>99</v>
      </c>
      <c r="L15" s="214">
        <f t="shared" si="0"/>
        <v>598</v>
      </c>
      <c r="M15" s="212">
        <v>44</v>
      </c>
      <c r="N15" s="16">
        <v>100</v>
      </c>
      <c r="O15" s="16">
        <v>100</v>
      </c>
      <c r="P15" s="16">
        <v>100</v>
      </c>
      <c r="Q15" s="16">
        <v>100</v>
      </c>
      <c r="R15" s="16">
        <v>100</v>
      </c>
      <c r="S15" s="16">
        <v>99</v>
      </c>
      <c r="T15" s="214">
        <f t="shared" si="1"/>
        <v>599</v>
      </c>
      <c r="U15" s="212">
        <v>47</v>
      </c>
      <c r="V15" s="16">
        <v>99</v>
      </c>
      <c r="W15" s="16">
        <v>100</v>
      </c>
      <c r="X15" s="16">
        <v>99</v>
      </c>
      <c r="Y15" s="16">
        <v>100</v>
      </c>
      <c r="Z15" s="16">
        <v>100</v>
      </c>
      <c r="AA15" s="16">
        <v>99</v>
      </c>
      <c r="AB15" s="214">
        <f t="shared" si="2"/>
        <v>597</v>
      </c>
      <c r="AC15" s="149">
        <v>44</v>
      </c>
      <c r="AD15" s="152">
        <f t="shared" si="3"/>
        <v>1794</v>
      </c>
      <c r="AE15" s="18">
        <f t="shared" si="4"/>
        <v>135</v>
      </c>
      <c r="AF15" s="137">
        <v>104.1</v>
      </c>
      <c r="AG15" s="21">
        <v>101.7</v>
      </c>
      <c r="AH15" s="21">
        <v>104.7</v>
      </c>
      <c r="AI15" s="253">
        <f t="shared" si="5"/>
        <v>2002.8</v>
      </c>
      <c r="AK15" s="25"/>
      <c r="AL15" s="20"/>
      <c r="AM15" s="20"/>
    </row>
    <row r="16" spans="1:39" x14ac:dyDescent="0.35">
      <c r="A16" s="18">
        <v>3</v>
      </c>
      <c r="B16" s="185">
        <v>72</v>
      </c>
      <c r="C16" s="189" t="s">
        <v>67</v>
      </c>
      <c r="D16" s="188" t="s">
        <v>46</v>
      </c>
      <c r="E16" s="179" t="s">
        <v>36</v>
      </c>
      <c r="F16" s="44">
        <v>99</v>
      </c>
      <c r="G16" s="16">
        <v>99</v>
      </c>
      <c r="H16" s="16">
        <v>100</v>
      </c>
      <c r="I16" s="16">
        <v>99</v>
      </c>
      <c r="J16" s="16">
        <v>100</v>
      </c>
      <c r="K16" s="16">
        <v>100</v>
      </c>
      <c r="L16" s="214">
        <f t="shared" si="0"/>
        <v>597</v>
      </c>
      <c r="M16" s="212">
        <v>47</v>
      </c>
      <c r="N16" s="16">
        <v>100</v>
      </c>
      <c r="O16" s="16">
        <v>100</v>
      </c>
      <c r="P16" s="16">
        <v>100</v>
      </c>
      <c r="Q16" s="16">
        <v>98</v>
      </c>
      <c r="R16" s="16">
        <v>100</v>
      </c>
      <c r="S16" s="16">
        <v>100</v>
      </c>
      <c r="T16" s="214">
        <f t="shared" si="1"/>
        <v>598</v>
      </c>
      <c r="U16" s="212">
        <v>52</v>
      </c>
      <c r="V16" s="16">
        <v>100</v>
      </c>
      <c r="W16" s="16">
        <v>100</v>
      </c>
      <c r="X16" s="16">
        <v>100</v>
      </c>
      <c r="Y16" s="16">
        <v>100</v>
      </c>
      <c r="Z16" s="16">
        <v>100</v>
      </c>
      <c r="AA16" s="16">
        <v>100</v>
      </c>
      <c r="AB16" s="271">
        <f t="shared" si="2"/>
        <v>600</v>
      </c>
      <c r="AC16" s="149">
        <v>46</v>
      </c>
      <c r="AD16" s="152">
        <f t="shared" si="3"/>
        <v>1795</v>
      </c>
      <c r="AE16" s="18">
        <f t="shared" si="4"/>
        <v>145</v>
      </c>
      <c r="AF16" s="137">
        <v>103.7</v>
      </c>
      <c r="AG16" s="21">
        <v>102.9</v>
      </c>
      <c r="AH16" s="21">
        <v>102.6</v>
      </c>
      <c r="AI16" s="253">
        <f t="shared" si="5"/>
        <v>2001.6000000000001</v>
      </c>
      <c r="AK16" s="25"/>
      <c r="AL16" s="20"/>
      <c r="AM16" s="20"/>
    </row>
    <row r="17" spans="1:39" x14ac:dyDescent="0.35">
      <c r="A17" s="18">
        <v>4</v>
      </c>
      <c r="B17" s="185">
        <v>50</v>
      </c>
      <c r="C17" s="187" t="s">
        <v>51</v>
      </c>
      <c r="D17" s="188" t="s">
        <v>52</v>
      </c>
      <c r="E17" s="179" t="s">
        <v>36</v>
      </c>
      <c r="F17" s="44">
        <v>98</v>
      </c>
      <c r="G17" s="16">
        <v>100</v>
      </c>
      <c r="H17" s="16">
        <v>99</v>
      </c>
      <c r="I17" s="16">
        <v>100</v>
      </c>
      <c r="J17" s="16">
        <v>99</v>
      </c>
      <c r="K17" s="16">
        <v>99</v>
      </c>
      <c r="L17" s="214">
        <f t="shared" si="0"/>
        <v>595</v>
      </c>
      <c r="M17" s="212">
        <v>37</v>
      </c>
      <c r="N17" s="16">
        <v>98</v>
      </c>
      <c r="O17" s="16">
        <v>100</v>
      </c>
      <c r="P17" s="16">
        <v>99</v>
      </c>
      <c r="Q17" s="16">
        <v>100</v>
      </c>
      <c r="R17" s="16">
        <v>99</v>
      </c>
      <c r="S17" s="16">
        <v>99</v>
      </c>
      <c r="T17" s="214">
        <f t="shared" si="1"/>
        <v>595</v>
      </c>
      <c r="U17" s="212">
        <v>37</v>
      </c>
      <c r="V17" s="16">
        <v>98</v>
      </c>
      <c r="W17" s="16">
        <v>100</v>
      </c>
      <c r="X17" s="16">
        <v>100</v>
      </c>
      <c r="Y17" s="16">
        <v>100</v>
      </c>
      <c r="Z17" s="16">
        <v>99</v>
      </c>
      <c r="AA17" s="16">
        <v>99</v>
      </c>
      <c r="AB17" s="214">
        <f t="shared" si="2"/>
        <v>596</v>
      </c>
      <c r="AC17" s="149">
        <v>41</v>
      </c>
      <c r="AD17" s="152">
        <f t="shared" si="3"/>
        <v>1786</v>
      </c>
      <c r="AE17" s="18">
        <f t="shared" si="4"/>
        <v>115</v>
      </c>
      <c r="AF17" s="137">
        <v>105.1</v>
      </c>
      <c r="AG17" s="21"/>
      <c r="AH17" s="21">
        <v>102.2</v>
      </c>
      <c r="AI17" s="253">
        <f t="shared" si="5"/>
        <v>1993.3</v>
      </c>
      <c r="AK17" s="25"/>
      <c r="AL17" s="20"/>
      <c r="AM17" s="20"/>
    </row>
    <row r="18" spans="1:39" x14ac:dyDescent="0.35">
      <c r="A18" s="18">
        <v>5</v>
      </c>
      <c r="B18" s="185">
        <v>112</v>
      </c>
      <c r="C18" s="190" t="s">
        <v>49</v>
      </c>
      <c r="D18" s="191" t="s">
        <v>50</v>
      </c>
      <c r="E18" s="180" t="s">
        <v>36</v>
      </c>
      <c r="F18" s="44">
        <v>100</v>
      </c>
      <c r="G18" s="16">
        <v>100</v>
      </c>
      <c r="H18" s="16">
        <v>99</v>
      </c>
      <c r="I18" s="16">
        <v>97</v>
      </c>
      <c r="J18" s="16">
        <v>98</v>
      </c>
      <c r="K18" s="16">
        <v>99</v>
      </c>
      <c r="L18" s="214">
        <f t="shared" si="0"/>
        <v>593</v>
      </c>
      <c r="M18" s="212">
        <v>47</v>
      </c>
      <c r="N18" s="16">
        <v>99</v>
      </c>
      <c r="O18" s="16">
        <v>100</v>
      </c>
      <c r="P18" s="16">
        <v>99</v>
      </c>
      <c r="Q18" s="16">
        <v>99</v>
      </c>
      <c r="R18" s="16">
        <v>100</v>
      </c>
      <c r="S18" s="16">
        <v>100</v>
      </c>
      <c r="T18" s="214">
        <f t="shared" si="1"/>
        <v>597</v>
      </c>
      <c r="U18" s="212">
        <v>49</v>
      </c>
      <c r="V18" s="16">
        <v>99</v>
      </c>
      <c r="W18" s="16">
        <v>100</v>
      </c>
      <c r="X18" s="16">
        <v>100</v>
      </c>
      <c r="Y18" s="16">
        <v>100</v>
      </c>
      <c r="Z18" s="16">
        <v>98</v>
      </c>
      <c r="AA18" s="16">
        <v>100</v>
      </c>
      <c r="AB18" s="214">
        <f t="shared" si="2"/>
        <v>597</v>
      </c>
      <c r="AC18" s="149">
        <v>41</v>
      </c>
      <c r="AD18" s="152">
        <f t="shared" si="3"/>
        <v>1787</v>
      </c>
      <c r="AE18" s="18">
        <f t="shared" si="4"/>
        <v>137</v>
      </c>
      <c r="AF18" s="137"/>
      <c r="AG18" s="21">
        <v>102.7</v>
      </c>
      <c r="AH18" s="21">
        <v>102.3</v>
      </c>
      <c r="AI18" s="253">
        <f t="shared" si="5"/>
        <v>1992</v>
      </c>
      <c r="AK18" s="25"/>
      <c r="AL18" s="20"/>
      <c r="AM18" s="20"/>
    </row>
    <row r="19" spans="1:39" x14ac:dyDescent="0.35">
      <c r="A19" s="18">
        <v>6</v>
      </c>
      <c r="B19" s="185">
        <v>85</v>
      </c>
      <c r="C19" s="187" t="s">
        <v>72</v>
      </c>
      <c r="D19" s="188" t="s">
        <v>69</v>
      </c>
      <c r="E19" s="179" t="s">
        <v>36</v>
      </c>
      <c r="F19" s="44">
        <v>99</v>
      </c>
      <c r="G19" s="16">
        <v>100</v>
      </c>
      <c r="H19" s="16">
        <v>100</v>
      </c>
      <c r="I19" s="16">
        <v>98</v>
      </c>
      <c r="J19" s="16">
        <v>98</v>
      </c>
      <c r="K19" s="16">
        <v>100</v>
      </c>
      <c r="L19" s="214">
        <f t="shared" si="0"/>
        <v>595</v>
      </c>
      <c r="M19" s="212">
        <v>41</v>
      </c>
      <c r="N19" s="16">
        <v>99</v>
      </c>
      <c r="O19" s="16">
        <v>100</v>
      </c>
      <c r="P19" s="16">
        <v>100</v>
      </c>
      <c r="Q19" s="16">
        <v>100</v>
      </c>
      <c r="R19" s="16">
        <v>99</v>
      </c>
      <c r="S19" s="16">
        <v>99</v>
      </c>
      <c r="T19" s="214">
        <f t="shared" si="1"/>
        <v>597</v>
      </c>
      <c r="U19" s="212">
        <v>35</v>
      </c>
      <c r="V19" s="16">
        <v>99</v>
      </c>
      <c r="W19" s="16">
        <v>99</v>
      </c>
      <c r="X19" s="16">
        <v>100</v>
      </c>
      <c r="Y19" s="16">
        <v>98</v>
      </c>
      <c r="Z19" s="16">
        <v>97</v>
      </c>
      <c r="AA19" s="16">
        <v>96</v>
      </c>
      <c r="AB19" s="214">
        <f t="shared" si="2"/>
        <v>589</v>
      </c>
      <c r="AC19" s="149">
        <v>36</v>
      </c>
      <c r="AD19" s="152">
        <f t="shared" si="3"/>
        <v>1781</v>
      </c>
      <c r="AE19" s="18">
        <f t="shared" si="4"/>
        <v>112</v>
      </c>
      <c r="AF19" s="137">
        <v>103.9</v>
      </c>
      <c r="AG19" s="21">
        <v>103.3</v>
      </c>
      <c r="AH19" s="21"/>
      <c r="AI19" s="253">
        <f t="shared" si="5"/>
        <v>1988.2</v>
      </c>
      <c r="AK19" s="25"/>
      <c r="AL19" s="20"/>
      <c r="AM19" s="20"/>
    </row>
    <row r="20" spans="1:39" x14ac:dyDescent="0.35">
      <c r="A20" s="18">
        <v>7</v>
      </c>
      <c r="B20" s="185">
        <v>29</v>
      </c>
      <c r="C20" s="187" t="s">
        <v>226</v>
      </c>
      <c r="D20" s="188" t="s">
        <v>227</v>
      </c>
      <c r="E20" s="179" t="s">
        <v>36</v>
      </c>
      <c r="F20" s="44">
        <v>99</v>
      </c>
      <c r="G20" s="16">
        <v>97</v>
      </c>
      <c r="H20" s="16">
        <v>98</v>
      </c>
      <c r="I20" s="16">
        <v>98</v>
      </c>
      <c r="J20" s="16">
        <v>100</v>
      </c>
      <c r="K20" s="16">
        <v>100</v>
      </c>
      <c r="L20" s="214">
        <f t="shared" si="0"/>
        <v>592</v>
      </c>
      <c r="M20" s="212">
        <v>35</v>
      </c>
      <c r="N20" s="16">
        <v>98</v>
      </c>
      <c r="O20" s="16">
        <v>99</v>
      </c>
      <c r="P20" s="16">
        <v>100</v>
      </c>
      <c r="Q20" s="16">
        <v>100</v>
      </c>
      <c r="R20" s="16">
        <v>100</v>
      </c>
      <c r="S20" s="16">
        <v>99</v>
      </c>
      <c r="T20" s="214">
        <f t="shared" si="1"/>
        <v>596</v>
      </c>
      <c r="U20" s="212">
        <v>42</v>
      </c>
      <c r="V20" s="16">
        <v>98</v>
      </c>
      <c r="W20" s="16">
        <v>99</v>
      </c>
      <c r="X20" s="16">
        <v>99</v>
      </c>
      <c r="Y20" s="16">
        <v>99</v>
      </c>
      <c r="Z20" s="16">
        <v>98</v>
      </c>
      <c r="AA20" s="16">
        <v>99</v>
      </c>
      <c r="AB20" s="214">
        <f t="shared" si="2"/>
        <v>592</v>
      </c>
      <c r="AC20" s="149">
        <v>38</v>
      </c>
      <c r="AD20" s="152">
        <f t="shared" si="3"/>
        <v>1780</v>
      </c>
      <c r="AE20" s="18">
        <f t="shared" si="4"/>
        <v>115</v>
      </c>
      <c r="AF20" s="137"/>
      <c r="AG20" s="21">
        <v>101.5</v>
      </c>
      <c r="AH20" s="21">
        <v>103.7</v>
      </c>
      <c r="AI20" s="253">
        <f t="shared" si="5"/>
        <v>1985.2</v>
      </c>
      <c r="AJ20" s="9"/>
      <c r="AK20" s="25"/>
      <c r="AL20" s="20"/>
      <c r="AM20" s="20"/>
    </row>
    <row r="21" spans="1:39" s="20" customFormat="1" x14ac:dyDescent="0.35">
      <c r="A21" s="18">
        <v>8</v>
      </c>
      <c r="B21" s="185">
        <v>54</v>
      </c>
      <c r="C21" s="187" t="s">
        <v>42</v>
      </c>
      <c r="D21" s="188" t="s">
        <v>43</v>
      </c>
      <c r="E21" s="179" t="s">
        <v>44</v>
      </c>
      <c r="F21" s="44">
        <v>99</v>
      </c>
      <c r="G21" s="16">
        <v>100</v>
      </c>
      <c r="H21" s="16">
        <v>99</v>
      </c>
      <c r="I21" s="16">
        <v>99</v>
      </c>
      <c r="J21" s="16">
        <v>98</v>
      </c>
      <c r="K21" s="16">
        <v>99</v>
      </c>
      <c r="L21" s="214">
        <f t="shared" si="0"/>
        <v>594</v>
      </c>
      <c r="M21" s="212">
        <v>43</v>
      </c>
      <c r="N21" s="16">
        <v>100</v>
      </c>
      <c r="O21" s="16">
        <v>100</v>
      </c>
      <c r="P21" s="16">
        <v>98</v>
      </c>
      <c r="Q21" s="16">
        <v>100</v>
      </c>
      <c r="R21" s="16">
        <v>98</v>
      </c>
      <c r="S21" s="16">
        <v>99</v>
      </c>
      <c r="T21" s="214">
        <f t="shared" si="1"/>
        <v>595</v>
      </c>
      <c r="U21" s="212">
        <v>40</v>
      </c>
      <c r="V21" s="16">
        <v>98</v>
      </c>
      <c r="W21" s="16">
        <v>100</v>
      </c>
      <c r="X21" s="16">
        <v>99</v>
      </c>
      <c r="Y21" s="16">
        <v>100</v>
      </c>
      <c r="Z21" s="16">
        <v>99</v>
      </c>
      <c r="AA21" s="16">
        <v>98</v>
      </c>
      <c r="AB21" s="214">
        <f t="shared" si="2"/>
        <v>594</v>
      </c>
      <c r="AC21" s="149">
        <v>42</v>
      </c>
      <c r="AD21" s="152">
        <f t="shared" si="3"/>
        <v>1783</v>
      </c>
      <c r="AE21" s="18">
        <f t="shared" si="4"/>
        <v>125</v>
      </c>
      <c r="AF21" s="137"/>
      <c r="AG21" s="21"/>
      <c r="AH21" s="21">
        <v>103.8</v>
      </c>
      <c r="AI21" s="253">
        <f>AD21+AH21</f>
        <v>1886.8</v>
      </c>
      <c r="AJ21"/>
      <c r="AK21" s="25"/>
    </row>
    <row r="22" spans="1:39" s="20" customFormat="1" x14ac:dyDescent="0.35">
      <c r="A22" s="18">
        <v>9</v>
      </c>
      <c r="B22" s="185">
        <v>80</v>
      </c>
      <c r="C22" s="187" t="s">
        <v>55</v>
      </c>
      <c r="D22" s="188" t="s">
        <v>56</v>
      </c>
      <c r="E22" s="179" t="s">
        <v>36</v>
      </c>
      <c r="F22" s="44">
        <v>99</v>
      </c>
      <c r="G22" s="16">
        <v>100</v>
      </c>
      <c r="H22" s="16">
        <v>100</v>
      </c>
      <c r="I22" s="16">
        <v>100</v>
      </c>
      <c r="J22" s="16">
        <v>100</v>
      </c>
      <c r="K22" s="16">
        <v>99</v>
      </c>
      <c r="L22" s="214">
        <f t="shared" si="0"/>
        <v>598</v>
      </c>
      <c r="M22" s="212">
        <v>40</v>
      </c>
      <c r="N22" s="16">
        <v>100</v>
      </c>
      <c r="O22" s="16">
        <v>100</v>
      </c>
      <c r="P22" s="16">
        <v>100</v>
      </c>
      <c r="Q22" s="16">
        <v>99</v>
      </c>
      <c r="R22" s="16">
        <v>98</v>
      </c>
      <c r="S22" s="16">
        <v>97</v>
      </c>
      <c r="T22" s="214">
        <f t="shared" si="1"/>
        <v>594</v>
      </c>
      <c r="U22" s="212">
        <v>43</v>
      </c>
      <c r="V22" s="16">
        <v>98</v>
      </c>
      <c r="W22" s="16">
        <v>100</v>
      </c>
      <c r="X22" s="16">
        <v>96</v>
      </c>
      <c r="Y22" s="16">
        <v>99</v>
      </c>
      <c r="Z22" s="16">
        <v>99</v>
      </c>
      <c r="AA22" s="16">
        <v>99</v>
      </c>
      <c r="AB22" s="214">
        <f t="shared" si="2"/>
        <v>591</v>
      </c>
      <c r="AC22" s="149">
        <v>30</v>
      </c>
      <c r="AD22" s="152">
        <f t="shared" si="3"/>
        <v>1783</v>
      </c>
      <c r="AE22" s="18">
        <f t="shared" si="4"/>
        <v>113</v>
      </c>
      <c r="AF22" s="137">
        <v>103.8</v>
      </c>
      <c r="AG22" s="21"/>
      <c r="AH22" s="21"/>
      <c r="AI22" s="253">
        <f>AD22+AF22</f>
        <v>1886.8</v>
      </c>
      <c r="AJ22"/>
      <c r="AK22" s="25"/>
    </row>
    <row r="23" spans="1:39" s="20" customFormat="1" x14ac:dyDescent="0.35">
      <c r="A23" s="18">
        <v>10</v>
      </c>
      <c r="B23" s="185">
        <v>89</v>
      </c>
      <c r="C23" s="187" t="s">
        <v>236</v>
      </c>
      <c r="D23" s="188" t="s">
        <v>237</v>
      </c>
      <c r="E23" s="179" t="s">
        <v>36</v>
      </c>
      <c r="F23" s="44">
        <v>99</v>
      </c>
      <c r="G23" s="16">
        <v>99</v>
      </c>
      <c r="H23" s="16">
        <v>99</v>
      </c>
      <c r="I23" s="16">
        <v>99</v>
      </c>
      <c r="J23" s="16">
        <v>99</v>
      </c>
      <c r="K23" s="16">
        <v>100</v>
      </c>
      <c r="L23" s="214">
        <f t="shared" si="0"/>
        <v>595</v>
      </c>
      <c r="M23" s="212">
        <v>40</v>
      </c>
      <c r="N23" s="16">
        <v>99</v>
      </c>
      <c r="O23" s="16">
        <v>100</v>
      </c>
      <c r="P23" s="16">
        <v>98</v>
      </c>
      <c r="Q23" s="16">
        <v>99</v>
      </c>
      <c r="R23" s="16">
        <v>97</v>
      </c>
      <c r="S23" s="16">
        <v>100</v>
      </c>
      <c r="T23" s="214">
        <f t="shared" si="1"/>
        <v>593</v>
      </c>
      <c r="U23" s="212">
        <v>38</v>
      </c>
      <c r="V23" s="16">
        <v>98</v>
      </c>
      <c r="W23" s="16">
        <v>97</v>
      </c>
      <c r="X23" s="16">
        <v>100</v>
      </c>
      <c r="Y23" s="16">
        <v>99</v>
      </c>
      <c r="Z23" s="16">
        <v>98</v>
      </c>
      <c r="AA23" s="16">
        <v>100</v>
      </c>
      <c r="AB23" s="214">
        <f t="shared" si="2"/>
        <v>592</v>
      </c>
      <c r="AC23" s="149">
        <v>35</v>
      </c>
      <c r="AD23" s="152">
        <f t="shared" si="3"/>
        <v>1780</v>
      </c>
      <c r="AE23" s="18">
        <f t="shared" si="4"/>
        <v>113</v>
      </c>
      <c r="AF23" s="196">
        <v>101.8</v>
      </c>
      <c r="AG23" s="19"/>
      <c r="AH23" s="19"/>
      <c r="AI23" s="253">
        <f>AD23+AF23</f>
        <v>1881.8</v>
      </c>
      <c r="AK23" s="25"/>
    </row>
    <row r="24" spans="1:39" s="20" customFormat="1" x14ac:dyDescent="0.35">
      <c r="A24" s="18">
        <v>11</v>
      </c>
      <c r="B24" s="185">
        <v>62</v>
      </c>
      <c r="C24" s="187" t="s">
        <v>148</v>
      </c>
      <c r="D24" s="188" t="s">
        <v>238</v>
      </c>
      <c r="E24" s="179" t="s">
        <v>36</v>
      </c>
      <c r="F24" s="44">
        <v>100</v>
      </c>
      <c r="G24" s="16">
        <v>98</v>
      </c>
      <c r="H24" s="16">
        <v>100</v>
      </c>
      <c r="I24" s="16">
        <v>99</v>
      </c>
      <c r="J24" s="16">
        <v>100</v>
      </c>
      <c r="K24" s="16">
        <v>98</v>
      </c>
      <c r="L24" s="214">
        <f t="shared" si="0"/>
        <v>595</v>
      </c>
      <c r="M24" s="212">
        <v>40</v>
      </c>
      <c r="N24" s="16">
        <v>99</v>
      </c>
      <c r="O24" s="16">
        <v>99</v>
      </c>
      <c r="P24" s="16">
        <v>98</v>
      </c>
      <c r="Q24" s="16">
        <v>99</v>
      </c>
      <c r="R24" s="16">
        <v>97</v>
      </c>
      <c r="S24" s="16">
        <v>99</v>
      </c>
      <c r="T24" s="214">
        <f t="shared" si="1"/>
        <v>591</v>
      </c>
      <c r="U24" s="212">
        <v>29</v>
      </c>
      <c r="V24" s="16">
        <v>100</v>
      </c>
      <c r="W24" s="16">
        <v>97</v>
      </c>
      <c r="X24" s="16">
        <v>96</v>
      </c>
      <c r="Y24" s="16">
        <v>99</v>
      </c>
      <c r="Z24" s="16">
        <v>99</v>
      </c>
      <c r="AA24" s="16">
        <v>100</v>
      </c>
      <c r="AB24" s="214">
        <f t="shared" si="2"/>
        <v>591</v>
      </c>
      <c r="AC24" s="149">
        <v>47</v>
      </c>
      <c r="AD24" s="152">
        <f t="shared" si="3"/>
        <v>1777</v>
      </c>
      <c r="AE24" s="18">
        <f t="shared" si="4"/>
        <v>116</v>
      </c>
      <c r="AF24" s="137">
        <v>102.6</v>
      </c>
      <c r="AG24" s="21"/>
      <c r="AH24" s="21"/>
      <c r="AI24" s="253">
        <f>AF24+AD24</f>
        <v>1879.6</v>
      </c>
      <c r="AK24" s="28"/>
    </row>
    <row r="25" spans="1:39" s="20" customFormat="1" x14ac:dyDescent="0.35">
      <c r="A25" s="18">
        <v>12</v>
      </c>
      <c r="B25" s="185">
        <v>88</v>
      </c>
      <c r="C25" s="187" t="s">
        <v>212</v>
      </c>
      <c r="D25" s="188" t="s">
        <v>213</v>
      </c>
      <c r="E25" s="179" t="s">
        <v>39</v>
      </c>
      <c r="F25" s="44">
        <v>98</v>
      </c>
      <c r="G25" s="16">
        <v>98</v>
      </c>
      <c r="H25" s="16">
        <v>99</v>
      </c>
      <c r="I25" s="16">
        <v>99</v>
      </c>
      <c r="J25" s="16">
        <v>99</v>
      </c>
      <c r="K25" s="16">
        <v>98</v>
      </c>
      <c r="L25" s="214">
        <f t="shared" si="0"/>
        <v>591</v>
      </c>
      <c r="M25" s="212">
        <v>31</v>
      </c>
      <c r="N25" s="16">
        <v>100</v>
      </c>
      <c r="O25" s="16">
        <v>97</v>
      </c>
      <c r="P25" s="16">
        <v>99</v>
      </c>
      <c r="Q25" s="16">
        <v>99</v>
      </c>
      <c r="R25" s="16">
        <v>100</v>
      </c>
      <c r="S25" s="16">
        <v>98</v>
      </c>
      <c r="T25" s="214">
        <f t="shared" si="1"/>
        <v>593</v>
      </c>
      <c r="U25" s="212">
        <v>39</v>
      </c>
      <c r="V25" s="16">
        <v>99</v>
      </c>
      <c r="W25" s="16">
        <v>99</v>
      </c>
      <c r="X25" s="16">
        <v>98</v>
      </c>
      <c r="Y25" s="16">
        <v>100</v>
      </c>
      <c r="Z25" s="16">
        <v>99</v>
      </c>
      <c r="AA25" s="16">
        <v>98</v>
      </c>
      <c r="AB25" s="214">
        <f t="shared" si="2"/>
        <v>593</v>
      </c>
      <c r="AC25" s="149">
        <v>34</v>
      </c>
      <c r="AD25" s="152">
        <f t="shared" si="3"/>
        <v>1777</v>
      </c>
      <c r="AE25" s="18">
        <f t="shared" si="4"/>
        <v>104</v>
      </c>
      <c r="AF25" s="137"/>
      <c r="AG25" s="21">
        <v>102.5</v>
      </c>
      <c r="AH25" s="21"/>
      <c r="AI25" s="253">
        <f>AD25+AG25</f>
        <v>1879.5</v>
      </c>
      <c r="AK25" s="25"/>
    </row>
    <row r="26" spans="1:39" s="20" customFormat="1" x14ac:dyDescent="0.35">
      <c r="A26" s="18">
        <v>13</v>
      </c>
      <c r="B26" s="185">
        <v>115</v>
      </c>
      <c r="C26" s="187" t="s">
        <v>239</v>
      </c>
      <c r="D26" s="188" t="s">
        <v>240</v>
      </c>
      <c r="E26" s="181" t="s">
        <v>36</v>
      </c>
      <c r="F26" s="44">
        <v>98</v>
      </c>
      <c r="G26" s="16">
        <v>99</v>
      </c>
      <c r="H26" s="16">
        <v>99</v>
      </c>
      <c r="I26" s="16">
        <v>99</v>
      </c>
      <c r="J26" s="16">
        <v>99</v>
      </c>
      <c r="K26" s="16">
        <v>97</v>
      </c>
      <c r="L26" s="214">
        <f t="shared" si="0"/>
        <v>591</v>
      </c>
      <c r="M26" s="212">
        <v>36</v>
      </c>
      <c r="N26" s="16">
        <v>100</v>
      </c>
      <c r="O26" s="16">
        <v>100</v>
      </c>
      <c r="P26" s="16">
        <v>99</v>
      </c>
      <c r="Q26" s="16">
        <v>99</v>
      </c>
      <c r="R26" s="16">
        <v>100</v>
      </c>
      <c r="S26" s="16">
        <v>99</v>
      </c>
      <c r="T26" s="214">
        <f t="shared" si="1"/>
        <v>597</v>
      </c>
      <c r="U26" s="212">
        <v>43</v>
      </c>
      <c r="V26" s="16">
        <v>96</v>
      </c>
      <c r="W26" s="16">
        <v>97</v>
      </c>
      <c r="X26" s="16">
        <v>99</v>
      </c>
      <c r="Y26" s="16">
        <v>100</v>
      </c>
      <c r="Z26" s="16">
        <v>98</v>
      </c>
      <c r="AA26" s="16">
        <v>98</v>
      </c>
      <c r="AB26" s="214">
        <f t="shared" si="2"/>
        <v>588</v>
      </c>
      <c r="AC26" s="149">
        <v>29</v>
      </c>
      <c r="AD26" s="152">
        <f t="shared" si="3"/>
        <v>1776</v>
      </c>
      <c r="AE26" s="18">
        <f t="shared" si="4"/>
        <v>108</v>
      </c>
      <c r="AF26" s="196"/>
      <c r="AG26" s="19">
        <v>102.7</v>
      </c>
      <c r="AH26" s="19"/>
      <c r="AI26" s="253">
        <f>AD26+AG26</f>
        <v>1878.7</v>
      </c>
      <c r="AK26" s="25"/>
    </row>
    <row r="27" spans="1:39" s="20" customFormat="1" x14ac:dyDescent="0.35">
      <c r="A27" s="18">
        <v>14</v>
      </c>
      <c r="B27" s="185">
        <v>92</v>
      </c>
      <c r="C27" s="187" t="s">
        <v>47</v>
      </c>
      <c r="D27" s="188" t="s">
        <v>48</v>
      </c>
      <c r="E27" s="179" t="s">
        <v>36</v>
      </c>
      <c r="F27" s="44">
        <v>96</v>
      </c>
      <c r="G27" s="16">
        <v>97</v>
      </c>
      <c r="H27" s="16">
        <v>100</v>
      </c>
      <c r="I27" s="16">
        <v>100</v>
      </c>
      <c r="J27" s="16">
        <v>98</v>
      </c>
      <c r="K27" s="16">
        <v>99</v>
      </c>
      <c r="L27" s="214">
        <f t="shared" si="0"/>
        <v>590</v>
      </c>
      <c r="M27" s="212">
        <v>31</v>
      </c>
      <c r="N27" s="16">
        <v>99</v>
      </c>
      <c r="O27" s="16">
        <v>98</v>
      </c>
      <c r="P27" s="16">
        <v>100</v>
      </c>
      <c r="Q27" s="16">
        <v>96</v>
      </c>
      <c r="R27" s="16">
        <v>97</v>
      </c>
      <c r="S27" s="16">
        <v>98</v>
      </c>
      <c r="T27" s="214">
        <f t="shared" si="1"/>
        <v>588</v>
      </c>
      <c r="U27" s="212">
        <v>31</v>
      </c>
      <c r="V27" s="16">
        <v>98</v>
      </c>
      <c r="W27" s="16">
        <v>98</v>
      </c>
      <c r="X27" s="16">
        <v>99</v>
      </c>
      <c r="Y27" s="16">
        <v>100</v>
      </c>
      <c r="Z27" s="16">
        <v>100</v>
      </c>
      <c r="AA27" s="16">
        <v>100</v>
      </c>
      <c r="AB27" s="214">
        <f t="shared" si="2"/>
        <v>595</v>
      </c>
      <c r="AC27" s="149">
        <v>35</v>
      </c>
      <c r="AD27" s="152">
        <f t="shared" si="3"/>
        <v>1773</v>
      </c>
      <c r="AE27" s="18">
        <f t="shared" si="4"/>
        <v>97</v>
      </c>
      <c r="AF27" s="196"/>
      <c r="AG27" s="19"/>
      <c r="AH27" s="19">
        <v>100.8</v>
      </c>
      <c r="AI27" s="253">
        <f>AD27+AH27</f>
        <v>1873.8</v>
      </c>
      <c r="AK27" s="25"/>
    </row>
    <row r="28" spans="1:39" s="20" customFormat="1" x14ac:dyDescent="0.35">
      <c r="A28" s="18">
        <v>15</v>
      </c>
      <c r="B28" s="185">
        <v>51</v>
      </c>
      <c r="C28" s="187" t="s">
        <v>228</v>
      </c>
      <c r="D28" s="188" t="s">
        <v>229</v>
      </c>
      <c r="E28" s="179" t="s">
        <v>36</v>
      </c>
      <c r="F28" s="44">
        <v>95</v>
      </c>
      <c r="G28" s="16">
        <v>97</v>
      </c>
      <c r="H28" s="16">
        <v>99</v>
      </c>
      <c r="I28" s="16">
        <v>96</v>
      </c>
      <c r="J28" s="16">
        <v>97</v>
      </c>
      <c r="K28" s="16">
        <v>96</v>
      </c>
      <c r="L28" s="214">
        <f t="shared" si="0"/>
        <v>580</v>
      </c>
      <c r="M28" s="212">
        <v>29</v>
      </c>
      <c r="N28" s="16">
        <v>100</v>
      </c>
      <c r="O28" s="16">
        <v>98</v>
      </c>
      <c r="P28" s="16">
        <v>98</v>
      </c>
      <c r="Q28" s="16">
        <v>97</v>
      </c>
      <c r="R28" s="16">
        <v>99</v>
      </c>
      <c r="S28" s="16">
        <v>99</v>
      </c>
      <c r="T28" s="214">
        <f t="shared" si="1"/>
        <v>591</v>
      </c>
      <c r="U28" s="212">
        <v>36</v>
      </c>
      <c r="V28" s="16">
        <v>100</v>
      </c>
      <c r="W28" s="16">
        <v>97</v>
      </c>
      <c r="X28" s="16">
        <v>99</v>
      </c>
      <c r="Y28" s="16">
        <v>99</v>
      </c>
      <c r="Z28" s="16">
        <v>100</v>
      </c>
      <c r="AA28" s="16">
        <v>98</v>
      </c>
      <c r="AB28" s="214">
        <f t="shared" si="2"/>
        <v>593</v>
      </c>
      <c r="AC28" s="149">
        <v>32</v>
      </c>
      <c r="AD28" s="152">
        <f t="shared" si="3"/>
        <v>1764</v>
      </c>
      <c r="AE28" s="18">
        <f t="shared" si="4"/>
        <v>97</v>
      </c>
      <c r="AF28" s="196"/>
      <c r="AG28" s="19"/>
      <c r="AH28" s="19">
        <v>101.7</v>
      </c>
      <c r="AI28" s="253">
        <f>AH28+AD28</f>
        <v>1865.7</v>
      </c>
      <c r="AJ28"/>
      <c r="AK28" s="25"/>
    </row>
    <row r="29" spans="1:39" s="20" customFormat="1" x14ac:dyDescent="0.35">
      <c r="A29" s="18">
        <v>16</v>
      </c>
      <c r="B29" s="185">
        <v>78</v>
      </c>
      <c r="C29" s="189" t="s">
        <v>81</v>
      </c>
      <c r="D29" s="188" t="s">
        <v>82</v>
      </c>
      <c r="E29" s="179" t="s">
        <v>36</v>
      </c>
      <c r="F29" s="44">
        <v>98</v>
      </c>
      <c r="G29" s="16">
        <v>99</v>
      </c>
      <c r="H29" s="16">
        <v>99</v>
      </c>
      <c r="I29" s="16">
        <v>100</v>
      </c>
      <c r="J29" s="16">
        <v>99</v>
      </c>
      <c r="K29" s="16">
        <v>99</v>
      </c>
      <c r="L29" s="214">
        <f t="shared" si="0"/>
        <v>594</v>
      </c>
      <c r="M29" s="212">
        <v>36</v>
      </c>
      <c r="N29" s="16">
        <v>99</v>
      </c>
      <c r="O29" s="16">
        <v>100</v>
      </c>
      <c r="P29" s="16">
        <v>99</v>
      </c>
      <c r="Q29" s="16">
        <v>99</v>
      </c>
      <c r="R29" s="16">
        <v>99</v>
      </c>
      <c r="S29" s="16">
        <v>100</v>
      </c>
      <c r="T29" s="214">
        <f t="shared" si="1"/>
        <v>596</v>
      </c>
      <c r="U29" s="212">
        <v>37</v>
      </c>
      <c r="V29" s="16">
        <v>97</v>
      </c>
      <c r="W29" s="16">
        <v>99</v>
      </c>
      <c r="X29" s="16">
        <v>100</v>
      </c>
      <c r="Y29" s="256" t="s">
        <v>284</v>
      </c>
      <c r="Z29" s="16">
        <v>100</v>
      </c>
      <c r="AA29" s="16">
        <v>100</v>
      </c>
      <c r="AB29" s="214">
        <f>SUM(V29:AA29)+95</f>
        <v>591</v>
      </c>
      <c r="AC29" s="149">
        <v>38</v>
      </c>
      <c r="AD29" s="152">
        <f t="shared" si="3"/>
        <v>1781</v>
      </c>
      <c r="AE29" s="18">
        <f t="shared" si="4"/>
        <v>111</v>
      </c>
      <c r="AF29" s="137"/>
      <c r="AG29" s="21"/>
      <c r="AH29" s="21"/>
      <c r="AI29" s="253">
        <f>AD29</f>
        <v>1781</v>
      </c>
      <c r="AJ29"/>
      <c r="AK29" s="25"/>
    </row>
    <row r="30" spans="1:39" s="20" customFormat="1" x14ac:dyDescent="0.35">
      <c r="A30" s="18">
        <v>17</v>
      </c>
      <c r="B30" s="185">
        <v>31</v>
      </c>
      <c r="C30" s="189" t="s">
        <v>60</v>
      </c>
      <c r="D30" s="188" t="s">
        <v>61</v>
      </c>
      <c r="E30" s="179" t="s">
        <v>36</v>
      </c>
      <c r="F30" s="44">
        <v>99</v>
      </c>
      <c r="G30" s="16">
        <v>96</v>
      </c>
      <c r="H30" s="16">
        <v>99</v>
      </c>
      <c r="I30" s="16">
        <v>99</v>
      </c>
      <c r="J30" s="16">
        <v>100</v>
      </c>
      <c r="K30" s="16">
        <v>100</v>
      </c>
      <c r="L30" s="214">
        <f t="shared" si="0"/>
        <v>593</v>
      </c>
      <c r="M30" s="212">
        <v>42</v>
      </c>
      <c r="N30" s="16">
        <v>98</v>
      </c>
      <c r="O30" s="16">
        <v>100</v>
      </c>
      <c r="P30" s="16">
        <v>99</v>
      </c>
      <c r="Q30" s="16">
        <v>98</v>
      </c>
      <c r="R30" s="16">
        <v>99</v>
      </c>
      <c r="S30" s="16">
        <v>98</v>
      </c>
      <c r="T30" s="214">
        <f t="shared" si="1"/>
        <v>592</v>
      </c>
      <c r="U30" s="212">
        <v>39</v>
      </c>
      <c r="V30" s="16">
        <v>99</v>
      </c>
      <c r="W30" s="16">
        <v>100</v>
      </c>
      <c r="X30" s="16">
        <v>98</v>
      </c>
      <c r="Y30" s="16">
        <v>98</v>
      </c>
      <c r="Z30" s="16">
        <v>99</v>
      </c>
      <c r="AA30" s="16">
        <v>97</v>
      </c>
      <c r="AB30" s="214">
        <f t="shared" ref="AB30:AB60" si="6">SUM(V30:AA30)</f>
        <v>591</v>
      </c>
      <c r="AC30" s="149">
        <v>39</v>
      </c>
      <c r="AD30" s="152">
        <f t="shared" si="3"/>
        <v>1776</v>
      </c>
      <c r="AE30" s="18">
        <f t="shared" si="4"/>
        <v>120</v>
      </c>
      <c r="AF30" s="137" t="s">
        <v>93</v>
      </c>
      <c r="AG30" s="21"/>
      <c r="AH30" s="21"/>
      <c r="AI30" s="253">
        <f>AD30</f>
        <v>1776</v>
      </c>
      <c r="AJ30"/>
      <c r="AK30" s="25"/>
    </row>
    <row r="31" spans="1:39" x14ac:dyDescent="0.35">
      <c r="A31" s="18">
        <v>18</v>
      </c>
      <c r="B31" s="185">
        <v>120</v>
      </c>
      <c r="C31" s="192" t="s">
        <v>241</v>
      </c>
      <c r="D31" s="193" t="s">
        <v>242</v>
      </c>
      <c r="E31" s="182" t="s">
        <v>36</v>
      </c>
      <c r="F31" s="44">
        <v>100</v>
      </c>
      <c r="G31" s="16">
        <v>100</v>
      </c>
      <c r="H31" s="16">
        <v>98</v>
      </c>
      <c r="I31" s="16">
        <v>98</v>
      </c>
      <c r="J31" s="16">
        <v>98</v>
      </c>
      <c r="K31" s="16">
        <v>99</v>
      </c>
      <c r="L31" s="214">
        <f t="shared" si="0"/>
        <v>593</v>
      </c>
      <c r="M31" s="212">
        <v>33</v>
      </c>
      <c r="N31" s="16">
        <v>98</v>
      </c>
      <c r="O31" s="16">
        <v>98</v>
      </c>
      <c r="P31" s="16">
        <v>98</v>
      </c>
      <c r="Q31" s="16">
        <v>100</v>
      </c>
      <c r="R31" s="16">
        <v>99</v>
      </c>
      <c r="S31" s="16">
        <v>99</v>
      </c>
      <c r="T31" s="214">
        <f t="shared" si="1"/>
        <v>592</v>
      </c>
      <c r="U31" s="212">
        <v>32</v>
      </c>
      <c r="V31" s="16">
        <v>97</v>
      </c>
      <c r="W31" s="16">
        <v>99</v>
      </c>
      <c r="X31" s="16">
        <v>98</v>
      </c>
      <c r="Y31" s="16">
        <v>99</v>
      </c>
      <c r="Z31" s="16">
        <v>99</v>
      </c>
      <c r="AA31" s="16">
        <v>99</v>
      </c>
      <c r="AB31" s="214">
        <f t="shared" si="6"/>
        <v>591</v>
      </c>
      <c r="AC31" s="149">
        <v>38</v>
      </c>
      <c r="AD31" s="152">
        <f t="shared" si="3"/>
        <v>1776</v>
      </c>
      <c r="AE31" s="18">
        <f t="shared" si="4"/>
        <v>103</v>
      </c>
      <c r="AF31" s="137"/>
      <c r="AG31" s="21"/>
      <c r="AH31" s="21"/>
      <c r="AI31" s="253">
        <f>AD31</f>
        <v>1776</v>
      </c>
      <c r="AK31" s="25"/>
      <c r="AL31" s="20"/>
      <c r="AM31" s="20"/>
    </row>
    <row r="32" spans="1:39" x14ac:dyDescent="0.35">
      <c r="A32" s="18">
        <v>19</v>
      </c>
      <c r="B32" s="185">
        <v>52</v>
      </c>
      <c r="C32" s="189" t="s">
        <v>86</v>
      </c>
      <c r="D32" s="188" t="s">
        <v>87</v>
      </c>
      <c r="E32" s="179" t="s">
        <v>36</v>
      </c>
      <c r="F32" s="44">
        <v>100</v>
      </c>
      <c r="G32" s="16">
        <v>99</v>
      </c>
      <c r="H32" s="16">
        <v>99</v>
      </c>
      <c r="I32" s="16">
        <v>98</v>
      </c>
      <c r="J32" s="16">
        <v>98</v>
      </c>
      <c r="K32" s="16">
        <v>99</v>
      </c>
      <c r="L32" s="214">
        <f t="shared" si="0"/>
        <v>593</v>
      </c>
      <c r="M32" s="212">
        <v>38</v>
      </c>
      <c r="N32" s="16">
        <v>95</v>
      </c>
      <c r="O32" s="16">
        <v>99</v>
      </c>
      <c r="P32" s="16">
        <v>100</v>
      </c>
      <c r="Q32" s="16">
        <v>97</v>
      </c>
      <c r="R32" s="16">
        <v>100</v>
      </c>
      <c r="S32" s="16">
        <v>99</v>
      </c>
      <c r="T32" s="214">
        <f t="shared" si="1"/>
        <v>590</v>
      </c>
      <c r="U32" s="212">
        <v>34</v>
      </c>
      <c r="V32" s="16">
        <v>99</v>
      </c>
      <c r="W32" s="16">
        <v>99</v>
      </c>
      <c r="X32" s="16">
        <v>98</v>
      </c>
      <c r="Y32" s="16">
        <v>97</v>
      </c>
      <c r="Z32" s="16">
        <v>100</v>
      </c>
      <c r="AA32" s="16">
        <v>99</v>
      </c>
      <c r="AB32" s="214">
        <f t="shared" si="6"/>
        <v>592</v>
      </c>
      <c r="AC32" s="149">
        <v>40</v>
      </c>
      <c r="AD32" s="152">
        <f t="shared" si="3"/>
        <v>1775</v>
      </c>
      <c r="AE32" s="18">
        <f t="shared" si="4"/>
        <v>112</v>
      </c>
      <c r="AF32" s="196"/>
      <c r="AG32" s="19"/>
      <c r="AH32" s="19"/>
      <c r="AI32" s="253">
        <f>AD32</f>
        <v>1775</v>
      </c>
      <c r="AK32" s="25"/>
      <c r="AL32" s="20"/>
      <c r="AM32" s="20"/>
    </row>
    <row r="33" spans="1:39" x14ac:dyDescent="0.35">
      <c r="A33" s="18">
        <v>20</v>
      </c>
      <c r="B33" s="185">
        <v>91</v>
      </c>
      <c r="C33" s="187" t="s">
        <v>225</v>
      </c>
      <c r="D33" s="188" t="s">
        <v>46</v>
      </c>
      <c r="E33" s="179" t="s">
        <v>36</v>
      </c>
      <c r="F33" s="44">
        <v>99</v>
      </c>
      <c r="G33" s="16">
        <v>100</v>
      </c>
      <c r="H33" s="16">
        <v>99</v>
      </c>
      <c r="I33" s="16">
        <v>95</v>
      </c>
      <c r="J33" s="16">
        <v>97</v>
      </c>
      <c r="K33" s="16">
        <v>99</v>
      </c>
      <c r="L33" s="214">
        <f t="shared" si="0"/>
        <v>589</v>
      </c>
      <c r="M33" s="212">
        <v>34</v>
      </c>
      <c r="N33" s="16">
        <v>99</v>
      </c>
      <c r="O33" s="16">
        <v>97</v>
      </c>
      <c r="P33" s="16">
        <v>100</v>
      </c>
      <c r="Q33" s="16">
        <v>99</v>
      </c>
      <c r="R33" s="16">
        <v>100</v>
      </c>
      <c r="S33" s="16">
        <v>98</v>
      </c>
      <c r="T33" s="214">
        <f t="shared" si="1"/>
        <v>593</v>
      </c>
      <c r="U33" s="212">
        <v>37</v>
      </c>
      <c r="V33" s="16">
        <v>99</v>
      </c>
      <c r="W33" s="16">
        <v>99</v>
      </c>
      <c r="X33" s="16">
        <v>99</v>
      </c>
      <c r="Y33" s="16">
        <v>98</v>
      </c>
      <c r="Z33" s="16">
        <v>99</v>
      </c>
      <c r="AA33" s="16">
        <v>96</v>
      </c>
      <c r="AB33" s="214">
        <f t="shared" si="6"/>
        <v>590</v>
      </c>
      <c r="AC33" s="149">
        <v>40</v>
      </c>
      <c r="AD33" s="152">
        <f t="shared" si="3"/>
        <v>1772</v>
      </c>
      <c r="AE33" s="18">
        <f t="shared" si="4"/>
        <v>111</v>
      </c>
      <c r="AF33" s="196"/>
      <c r="AG33" s="19"/>
      <c r="AH33" s="19"/>
      <c r="AI33" s="253">
        <f>AD33+AF33</f>
        <v>1772</v>
      </c>
      <c r="AK33" s="25"/>
      <c r="AL33" s="20"/>
      <c r="AM33" s="20"/>
    </row>
    <row r="34" spans="1:39" x14ac:dyDescent="0.35">
      <c r="A34" s="18">
        <v>21</v>
      </c>
      <c r="B34" s="185">
        <v>82</v>
      </c>
      <c r="C34" s="187" t="s">
        <v>214</v>
      </c>
      <c r="D34" s="188" t="s">
        <v>215</v>
      </c>
      <c r="E34" s="179" t="s">
        <v>36</v>
      </c>
      <c r="F34" s="44">
        <v>99</v>
      </c>
      <c r="G34" s="16">
        <v>99</v>
      </c>
      <c r="H34" s="16">
        <v>100</v>
      </c>
      <c r="I34" s="16">
        <v>98</v>
      </c>
      <c r="J34" s="16">
        <v>98</v>
      </c>
      <c r="K34" s="16">
        <v>98</v>
      </c>
      <c r="L34" s="214">
        <f t="shared" si="0"/>
        <v>592</v>
      </c>
      <c r="M34" s="212">
        <v>32</v>
      </c>
      <c r="N34" s="16">
        <v>98</v>
      </c>
      <c r="O34" s="16">
        <v>93</v>
      </c>
      <c r="P34" s="16">
        <v>100</v>
      </c>
      <c r="Q34" s="16">
        <v>100</v>
      </c>
      <c r="R34" s="16">
        <v>99</v>
      </c>
      <c r="S34" s="16">
        <v>98</v>
      </c>
      <c r="T34" s="214">
        <f t="shared" si="1"/>
        <v>588</v>
      </c>
      <c r="U34" s="212">
        <v>38</v>
      </c>
      <c r="V34" s="16">
        <v>99</v>
      </c>
      <c r="W34" s="16">
        <v>98</v>
      </c>
      <c r="X34" s="16">
        <v>98</v>
      </c>
      <c r="Y34" s="16">
        <v>97</v>
      </c>
      <c r="Z34" s="16">
        <v>99</v>
      </c>
      <c r="AA34" s="16">
        <v>100</v>
      </c>
      <c r="AB34" s="214">
        <f t="shared" si="6"/>
        <v>591</v>
      </c>
      <c r="AC34" s="149">
        <v>30</v>
      </c>
      <c r="AD34" s="152">
        <f t="shared" si="3"/>
        <v>1771</v>
      </c>
      <c r="AE34" s="18">
        <f t="shared" si="4"/>
        <v>100</v>
      </c>
      <c r="AF34" s="196"/>
      <c r="AG34" s="19"/>
      <c r="AH34" s="19"/>
      <c r="AI34" s="253">
        <f>AD34</f>
        <v>1771</v>
      </c>
      <c r="AK34" s="25"/>
      <c r="AL34" s="20"/>
      <c r="AM34" s="20"/>
    </row>
    <row r="35" spans="1:39" x14ac:dyDescent="0.35">
      <c r="A35" s="18">
        <v>22</v>
      </c>
      <c r="B35" s="185">
        <v>55</v>
      </c>
      <c r="C35" s="187" t="s">
        <v>73</v>
      </c>
      <c r="D35" s="188" t="s">
        <v>50</v>
      </c>
      <c r="E35" s="179" t="s">
        <v>36</v>
      </c>
      <c r="F35" s="44">
        <v>99</v>
      </c>
      <c r="G35" s="16">
        <v>99</v>
      </c>
      <c r="H35" s="16">
        <v>96</v>
      </c>
      <c r="I35" s="16">
        <v>98</v>
      </c>
      <c r="J35" s="16">
        <v>97</v>
      </c>
      <c r="K35" s="16">
        <v>97</v>
      </c>
      <c r="L35" s="214">
        <f t="shared" si="0"/>
        <v>586</v>
      </c>
      <c r="M35" s="212">
        <v>29</v>
      </c>
      <c r="N35" s="16">
        <v>99</v>
      </c>
      <c r="O35" s="16">
        <v>98</v>
      </c>
      <c r="P35" s="16">
        <v>99</v>
      </c>
      <c r="Q35" s="16">
        <v>99</v>
      </c>
      <c r="R35" s="16">
        <v>96</v>
      </c>
      <c r="S35" s="16">
        <v>98</v>
      </c>
      <c r="T35" s="214">
        <f t="shared" si="1"/>
        <v>589</v>
      </c>
      <c r="U35" s="212">
        <v>38</v>
      </c>
      <c r="V35" s="16">
        <v>99</v>
      </c>
      <c r="W35" s="16">
        <v>97</v>
      </c>
      <c r="X35" s="16">
        <v>97</v>
      </c>
      <c r="Y35" s="16">
        <v>99</v>
      </c>
      <c r="Z35" s="16">
        <v>100</v>
      </c>
      <c r="AA35" s="16">
        <v>99</v>
      </c>
      <c r="AB35" s="214">
        <f t="shared" si="6"/>
        <v>591</v>
      </c>
      <c r="AC35" s="149">
        <v>36</v>
      </c>
      <c r="AD35" s="152">
        <f t="shared" si="3"/>
        <v>1766</v>
      </c>
      <c r="AE35" s="18">
        <f t="shared" si="4"/>
        <v>103</v>
      </c>
      <c r="AF35" s="196"/>
      <c r="AG35" s="19"/>
      <c r="AH35" s="19"/>
      <c r="AI35" s="253">
        <f>AD35</f>
        <v>1766</v>
      </c>
      <c r="AJ35" s="20"/>
      <c r="AK35" s="25"/>
      <c r="AL35" s="20"/>
      <c r="AM35" s="20"/>
    </row>
    <row r="36" spans="1:39" x14ac:dyDescent="0.35">
      <c r="A36" s="18">
        <v>23</v>
      </c>
      <c r="B36" s="185">
        <v>30</v>
      </c>
      <c r="C36" s="187" t="s">
        <v>226</v>
      </c>
      <c r="D36" s="188" t="s">
        <v>132</v>
      </c>
      <c r="E36" s="179" t="s">
        <v>36</v>
      </c>
      <c r="F36" s="44">
        <v>99</v>
      </c>
      <c r="G36" s="16">
        <v>100</v>
      </c>
      <c r="H36" s="16">
        <v>96</v>
      </c>
      <c r="I36" s="16">
        <v>99</v>
      </c>
      <c r="J36" s="16">
        <v>96</v>
      </c>
      <c r="K36" s="16">
        <v>98</v>
      </c>
      <c r="L36" s="214">
        <f t="shared" si="0"/>
        <v>588</v>
      </c>
      <c r="M36" s="212">
        <v>32</v>
      </c>
      <c r="N36" s="16">
        <v>98</v>
      </c>
      <c r="O36" s="16">
        <v>100</v>
      </c>
      <c r="P36" s="16">
        <v>98</v>
      </c>
      <c r="Q36" s="16">
        <v>97</v>
      </c>
      <c r="R36" s="16">
        <v>98</v>
      </c>
      <c r="S36" s="16">
        <v>99</v>
      </c>
      <c r="T36" s="214">
        <f t="shared" si="1"/>
        <v>590</v>
      </c>
      <c r="U36" s="212">
        <v>32</v>
      </c>
      <c r="V36" s="16">
        <v>99</v>
      </c>
      <c r="W36" s="16">
        <v>99</v>
      </c>
      <c r="X36" s="16">
        <v>97</v>
      </c>
      <c r="Y36" s="16">
        <v>98</v>
      </c>
      <c r="Z36" s="16">
        <v>98</v>
      </c>
      <c r="AA36" s="16">
        <v>97</v>
      </c>
      <c r="AB36" s="214">
        <f t="shared" si="6"/>
        <v>588</v>
      </c>
      <c r="AC36" s="149">
        <v>37</v>
      </c>
      <c r="AD36" s="152">
        <f t="shared" si="3"/>
        <v>1766</v>
      </c>
      <c r="AE36" s="18">
        <f t="shared" si="4"/>
        <v>101</v>
      </c>
      <c r="AF36" s="196"/>
      <c r="AG36" s="19"/>
      <c r="AH36" s="19"/>
      <c r="AI36" s="253">
        <f>AD36</f>
        <v>1766</v>
      </c>
      <c r="AJ36" s="26"/>
      <c r="AK36" s="25"/>
      <c r="AL36" s="20"/>
      <c r="AM36" s="20"/>
    </row>
    <row r="37" spans="1:39" x14ac:dyDescent="0.35">
      <c r="A37" s="18">
        <v>24</v>
      </c>
      <c r="B37" s="185">
        <v>43</v>
      </c>
      <c r="C37" s="187" t="s">
        <v>83</v>
      </c>
      <c r="D37" s="188" t="s">
        <v>84</v>
      </c>
      <c r="E37" s="179" t="s">
        <v>36</v>
      </c>
      <c r="F37" s="44">
        <v>99</v>
      </c>
      <c r="G37" s="16">
        <v>99</v>
      </c>
      <c r="H37" s="16">
        <v>96</v>
      </c>
      <c r="I37" s="16">
        <v>99</v>
      </c>
      <c r="J37" s="16">
        <v>98</v>
      </c>
      <c r="K37" s="16">
        <v>99</v>
      </c>
      <c r="L37" s="214">
        <f t="shared" si="0"/>
        <v>590</v>
      </c>
      <c r="M37" s="212">
        <v>38</v>
      </c>
      <c r="N37" s="16">
        <v>95</v>
      </c>
      <c r="O37" s="16">
        <v>96</v>
      </c>
      <c r="P37" s="16">
        <v>98</v>
      </c>
      <c r="Q37" s="16">
        <v>97</v>
      </c>
      <c r="R37" s="16">
        <v>99</v>
      </c>
      <c r="S37" s="16">
        <v>99</v>
      </c>
      <c r="T37" s="214">
        <f t="shared" si="1"/>
        <v>584</v>
      </c>
      <c r="U37" s="212">
        <v>30</v>
      </c>
      <c r="V37" s="16">
        <v>99</v>
      </c>
      <c r="W37" s="16">
        <v>100</v>
      </c>
      <c r="X37" s="16">
        <v>97</v>
      </c>
      <c r="Y37" s="16">
        <v>98</v>
      </c>
      <c r="Z37" s="16">
        <v>97</v>
      </c>
      <c r="AA37" s="16">
        <v>99</v>
      </c>
      <c r="AB37" s="214">
        <f t="shared" si="6"/>
        <v>590</v>
      </c>
      <c r="AC37" s="149">
        <v>36</v>
      </c>
      <c r="AD37" s="152">
        <f t="shared" si="3"/>
        <v>1764</v>
      </c>
      <c r="AE37" s="18">
        <f t="shared" si="4"/>
        <v>104</v>
      </c>
      <c r="AF37" s="137"/>
      <c r="AG37" s="21"/>
      <c r="AH37" s="21"/>
      <c r="AI37" s="253">
        <f>AD37+AF37</f>
        <v>1764</v>
      </c>
      <c r="AJ37" s="26"/>
      <c r="AK37" s="25"/>
      <c r="AL37" s="20"/>
      <c r="AM37" s="20"/>
    </row>
    <row r="38" spans="1:39" x14ac:dyDescent="0.35">
      <c r="A38" s="18">
        <v>25</v>
      </c>
      <c r="B38" s="185">
        <v>41</v>
      </c>
      <c r="C38" s="187" t="s">
        <v>216</v>
      </c>
      <c r="D38" s="188" t="s">
        <v>217</v>
      </c>
      <c r="E38" s="179" t="s">
        <v>36</v>
      </c>
      <c r="F38" s="44">
        <v>98</v>
      </c>
      <c r="G38" s="16">
        <v>96</v>
      </c>
      <c r="H38" s="16">
        <v>99</v>
      </c>
      <c r="I38" s="16">
        <v>99</v>
      </c>
      <c r="J38" s="16">
        <v>99</v>
      </c>
      <c r="K38" s="16">
        <v>98</v>
      </c>
      <c r="L38" s="214">
        <f t="shared" si="0"/>
        <v>589</v>
      </c>
      <c r="M38" s="212">
        <v>33</v>
      </c>
      <c r="N38" s="16">
        <v>97</v>
      </c>
      <c r="O38" s="16">
        <v>100</v>
      </c>
      <c r="P38" s="16">
        <v>98</v>
      </c>
      <c r="Q38" s="16">
        <v>97</v>
      </c>
      <c r="R38" s="16">
        <v>96</v>
      </c>
      <c r="S38" s="16">
        <v>97</v>
      </c>
      <c r="T38" s="214">
        <f t="shared" si="1"/>
        <v>585</v>
      </c>
      <c r="U38" s="212">
        <v>34</v>
      </c>
      <c r="V38" s="16">
        <v>98</v>
      </c>
      <c r="W38" s="16">
        <v>99</v>
      </c>
      <c r="X38" s="16">
        <v>98</v>
      </c>
      <c r="Y38" s="16">
        <v>99</v>
      </c>
      <c r="Z38" s="16">
        <v>97</v>
      </c>
      <c r="AA38" s="16">
        <v>99</v>
      </c>
      <c r="AB38" s="214">
        <f t="shared" si="6"/>
        <v>590</v>
      </c>
      <c r="AC38" s="149">
        <v>28</v>
      </c>
      <c r="AD38" s="152">
        <f t="shared" si="3"/>
        <v>1764</v>
      </c>
      <c r="AE38" s="18">
        <f t="shared" si="4"/>
        <v>95</v>
      </c>
      <c r="AF38" s="196"/>
      <c r="AG38" s="19"/>
      <c r="AH38" s="19"/>
      <c r="AI38" s="253">
        <f>AD38+AF38</f>
        <v>1764</v>
      </c>
      <c r="AJ38" s="26"/>
      <c r="AK38" s="25"/>
      <c r="AL38" s="20"/>
      <c r="AM38" s="20"/>
    </row>
    <row r="39" spans="1:39" x14ac:dyDescent="0.35">
      <c r="A39" s="18">
        <v>26</v>
      </c>
      <c r="B39" s="185">
        <v>107</v>
      </c>
      <c r="C39" s="187" t="s">
        <v>78</v>
      </c>
      <c r="D39" s="188" t="s">
        <v>69</v>
      </c>
      <c r="E39" s="179" t="s">
        <v>36</v>
      </c>
      <c r="F39" s="44">
        <v>99</v>
      </c>
      <c r="G39" s="16">
        <v>99</v>
      </c>
      <c r="H39" s="16">
        <v>99</v>
      </c>
      <c r="I39" s="16">
        <v>100</v>
      </c>
      <c r="J39" s="16">
        <v>97</v>
      </c>
      <c r="K39" s="16">
        <v>98</v>
      </c>
      <c r="L39" s="214">
        <f t="shared" si="0"/>
        <v>592</v>
      </c>
      <c r="M39" s="212">
        <v>33</v>
      </c>
      <c r="N39" s="16">
        <v>99</v>
      </c>
      <c r="O39" s="16">
        <v>98</v>
      </c>
      <c r="P39" s="16">
        <v>98</v>
      </c>
      <c r="Q39" s="16">
        <v>96</v>
      </c>
      <c r="R39" s="16">
        <v>97</v>
      </c>
      <c r="S39" s="16">
        <v>98</v>
      </c>
      <c r="T39" s="214">
        <f t="shared" si="1"/>
        <v>586</v>
      </c>
      <c r="U39" s="212">
        <v>33</v>
      </c>
      <c r="V39" s="16">
        <v>99</v>
      </c>
      <c r="W39" s="16">
        <v>98</v>
      </c>
      <c r="X39" s="16">
        <v>95</v>
      </c>
      <c r="Y39" s="16">
        <v>99</v>
      </c>
      <c r="Z39" s="16">
        <v>98</v>
      </c>
      <c r="AA39" s="16">
        <v>97</v>
      </c>
      <c r="AB39" s="214">
        <f t="shared" si="6"/>
        <v>586</v>
      </c>
      <c r="AC39" s="149">
        <v>29</v>
      </c>
      <c r="AD39" s="152">
        <f t="shared" si="3"/>
        <v>1764</v>
      </c>
      <c r="AE39" s="18">
        <f t="shared" si="4"/>
        <v>95</v>
      </c>
      <c r="AF39" s="196"/>
      <c r="AG39" s="19"/>
      <c r="AH39" s="19"/>
      <c r="AI39" s="253">
        <f>AD39</f>
        <v>1764</v>
      </c>
      <c r="AJ39" s="26"/>
      <c r="AK39" s="25"/>
      <c r="AL39" s="20"/>
      <c r="AM39" s="20"/>
    </row>
    <row r="40" spans="1:39" x14ac:dyDescent="0.35">
      <c r="A40" s="18">
        <v>27</v>
      </c>
      <c r="B40" s="185">
        <v>11</v>
      </c>
      <c r="C40" s="189" t="s">
        <v>79</v>
      </c>
      <c r="D40" s="188" t="s">
        <v>80</v>
      </c>
      <c r="E40" s="179" t="s">
        <v>39</v>
      </c>
      <c r="F40" s="44">
        <v>98</v>
      </c>
      <c r="G40" s="16">
        <v>98</v>
      </c>
      <c r="H40" s="16">
        <v>99</v>
      </c>
      <c r="I40" s="16">
        <v>97</v>
      </c>
      <c r="J40" s="16">
        <v>97</v>
      </c>
      <c r="K40" s="16">
        <v>99</v>
      </c>
      <c r="L40" s="214">
        <f t="shared" si="0"/>
        <v>588</v>
      </c>
      <c r="M40" s="212">
        <v>32</v>
      </c>
      <c r="N40" s="16">
        <v>100</v>
      </c>
      <c r="O40" s="16">
        <v>99</v>
      </c>
      <c r="P40" s="16">
        <v>94</v>
      </c>
      <c r="Q40" s="16">
        <v>96</v>
      </c>
      <c r="R40" s="16">
        <v>97</v>
      </c>
      <c r="S40" s="16">
        <v>97</v>
      </c>
      <c r="T40" s="214">
        <f t="shared" si="1"/>
        <v>583</v>
      </c>
      <c r="U40" s="212">
        <v>30</v>
      </c>
      <c r="V40" s="16">
        <v>99</v>
      </c>
      <c r="W40" s="16">
        <v>96</v>
      </c>
      <c r="X40" s="16">
        <v>100</v>
      </c>
      <c r="Y40" s="16">
        <v>99</v>
      </c>
      <c r="Z40" s="16">
        <v>100</v>
      </c>
      <c r="AA40" s="16">
        <v>99</v>
      </c>
      <c r="AB40" s="214">
        <f t="shared" si="6"/>
        <v>593</v>
      </c>
      <c r="AC40" s="149">
        <v>29</v>
      </c>
      <c r="AD40" s="152">
        <f t="shared" si="3"/>
        <v>1764</v>
      </c>
      <c r="AE40" s="18">
        <f t="shared" si="4"/>
        <v>91</v>
      </c>
      <c r="AF40" s="196"/>
      <c r="AG40" s="19"/>
      <c r="AH40" s="19"/>
      <c r="AI40" s="253">
        <f>AD40</f>
        <v>1764</v>
      </c>
      <c r="AJ40" s="26"/>
      <c r="AK40" s="25"/>
      <c r="AL40" s="20"/>
      <c r="AM40" s="20"/>
    </row>
    <row r="41" spans="1:39" x14ac:dyDescent="0.35">
      <c r="A41" s="18">
        <v>28</v>
      </c>
      <c r="B41" s="218">
        <v>116</v>
      </c>
      <c r="C41" s="219" t="s">
        <v>34</v>
      </c>
      <c r="D41" s="221" t="s">
        <v>35</v>
      </c>
      <c r="E41" s="223" t="s">
        <v>36</v>
      </c>
      <c r="F41" s="44">
        <v>98</v>
      </c>
      <c r="G41" s="16">
        <v>99</v>
      </c>
      <c r="H41" s="16">
        <v>100</v>
      </c>
      <c r="I41" s="16">
        <v>99</v>
      </c>
      <c r="J41" s="16">
        <v>99</v>
      </c>
      <c r="K41" s="16">
        <v>97</v>
      </c>
      <c r="L41" s="214">
        <f t="shared" si="0"/>
        <v>592</v>
      </c>
      <c r="M41" s="212">
        <v>29</v>
      </c>
      <c r="N41" s="16">
        <v>96</v>
      </c>
      <c r="O41" s="16">
        <v>95</v>
      </c>
      <c r="P41" s="16">
        <v>95</v>
      </c>
      <c r="Q41" s="16">
        <v>95</v>
      </c>
      <c r="R41" s="16">
        <v>99</v>
      </c>
      <c r="S41" s="16">
        <v>99</v>
      </c>
      <c r="T41" s="214">
        <f t="shared" si="1"/>
        <v>579</v>
      </c>
      <c r="U41" s="212">
        <v>25</v>
      </c>
      <c r="V41" s="16">
        <v>99</v>
      </c>
      <c r="W41" s="16">
        <v>97</v>
      </c>
      <c r="X41" s="16">
        <v>97</v>
      </c>
      <c r="Y41" s="16">
        <v>99</v>
      </c>
      <c r="Z41" s="16">
        <v>100</v>
      </c>
      <c r="AA41" s="16">
        <v>100</v>
      </c>
      <c r="AB41" s="214">
        <f t="shared" si="6"/>
        <v>592</v>
      </c>
      <c r="AC41" s="149">
        <v>37</v>
      </c>
      <c r="AD41" s="152">
        <f t="shared" si="3"/>
        <v>1763</v>
      </c>
      <c r="AE41" s="18">
        <f t="shared" si="4"/>
        <v>91</v>
      </c>
      <c r="AF41" s="196"/>
      <c r="AG41" s="19"/>
      <c r="AH41" s="19"/>
      <c r="AI41" s="253">
        <f>AD41</f>
        <v>1763</v>
      </c>
      <c r="AK41" s="25"/>
      <c r="AL41" s="20"/>
      <c r="AM41" s="20"/>
    </row>
    <row r="42" spans="1:39" x14ac:dyDescent="0.35">
      <c r="A42" s="18">
        <v>29</v>
      </c>
      <c r="B42" s="185">
        <v>79</v>
      </c>
      <c r="C42" s="187" t="s">
        <v>221</v>
      </c>
      <c r="D42" s="188" t="s">
        <v>222</v>
      </c>
      <c r="E42" s="179" t="s">
        <v>36</v>
      </c>
      <c r="F42" s="44">
        <v>100</v>
      </c>
      <c r="G42" s="16">
        <v>95</v>
      </c>
      <c r="H42" s="16">
        <v>96</v>
      </c>
      <c r="I42" s="16">
        <v>97</v>
      </c>
      <c r="J42" s="16">
        <v>99</v>
      </c>
      <c r="K42" s="16">
        <v>98</v>
      </c>
      <c r="L42" s="214">
        <f t="shared" si="0"/>
        <v>585</v>
      </c>
      <c r="M42" s="212">
        <v>24</v>
      </c>
      <c r="N42" s="16">
        <v>99</v>
      </c>
      <c r="O42" s="16">
        <v>98</v>
      </c>
      <c r="P42" s="16">
        <v>97</v>
      </c>
      <c r="Q42" s="16">
        <v>97</v>
      </c>
      <c r="R42" s="16">
        <v>98</v>
      </c>
      <c r="S42" s="16">
        <v>97</v>
      </c>
      <c r="T42" s="214">
        <f t="shared" si="1"/>
        <v>586</v>
      </c>
      <c r="U42" s="212">
        <v>28</v>
      </c>
      <c r="V42" s="16">
        <v>98</v>
      </c>
      <c r="W42" s="16">
        <v>96</v>
      </c>
      <c r="X42" s="16">
        <v>100</v>
      </c>
      <c r="Y42" s="16">
        <v>99</v>
      </c>
      <c r="Z42" s="16">
        <v>99</v>
      </c>
      <c r="AA42" s="16">
        <v>99</v>
      </c>
      <c r="AB42" s="214">
        <f t="shared" si="6"/>
        <v>591</v>
      </c>
      <c r="AC42" s="149">
        <v>34</v>
      </c>
      <c r="AD42" s="152">
        <f t="shared" si="3"/>
        <v>1762</v>
      </c>
      <c r="AE42" s="18">
        <f t="shared" si="4"/>
        <v>86</v>
      </c>
      <c r="AF42" s="196"/>
      <c r="AG42" s="19"/>
      <c r="AH42" s="19"/>
      <c r="AI42" s="253">
        <f>AD42</f>
        <v>1762</v>
      </c>
      <c r="AK42" s="16"/>
      <c r="AL42" s="29"/>
      <c r="AM42" s="30"/>
    </row>
    <row r="43" spans="1:39" x14ac:dyDescent="0.35">
      <c r="A43" s="18">
        <v>30</v>
      </c>
      <c r="B43" s="185">
        <v>23</v>
      </c>
      <c r="C43" s="189" t="s">
        <v>209</v>
      </c>
      <c r="D43" s="188" t="s">
        <v>84</v>
      </c>
      <c r="E43" s="179" t="s">
        <v>66</v>
      </c>
      <c r="F43" s="44">
        <v>95</v>
      </c>
      <c r="G43" s="16">
        <v>97</v>
      </c>
      <c r="H43" s="16">
        <v>98</v>
      </c>
      <c r="I43" s="16">
        <v>98</v>
      </c>
      <c r="J43" s="16">
        <v>97</v>
      </c>
      <c r="K43" s="16">
        <v>99</v>
      </c>
      <c r="L43" s="214">
        <f t="shared" si="0"/>
        <v>584</v>
      </c>
      <c r="M43" s="212">
        <v>27</v>
      </c>
      <c r="N43" s="16">
        <v>96</v>
      </c>
      <c r="O43" s="16">
        <v>96</v>
      </c>
      <c r="P43" s="16">
        <v>97</v>
      </c>
      <c r="Q43" s="16">
        <v>99</v>
      </c>
      <c r="R43" s="16">
        <v>100</v>
      </c>
      <c r="S43" s="16">
        <v>100</v>
      </c>
      <c r="T43" s="214">
        <f t="shared" si="1"/>
        <v>588</v>
      </c>
      <c r="U43" s="212">
        <v>28</v>
      </c>
      <c r="V43" s="16">
        <v>99</v>
      </c>
      <c r="W43" s="16">
        <v>100</v>
      </c>
      <c r="X43" s="16">
        <v>99</v>
      </c>
      <c r="Y43" s="16">
        <v>99</v>
      </c>
      <c r="Z43" s="16">
        <v>95</v>
      </c>
      <c r="AA43" s="16">
        <v>98</v>
      </c>
      <c r="AB43" s="214">
        <f t="shared" si="6"/>
        <v>590</v>
      </c>
      <c r="AC43" s="149">
        <v>31</v>
      </c>
      <c r="AD43" s="152">
        <f t="shared" si="3"/>
        <v>1762</v>
      </c>
      <c r="AE43" s="18">
        <f t="shared" si="4"/>
        <v>86</v>
      </c>
      <c r="AF43" s="196"/>
      <c r="AG43" s="19"/>
      <c r="AH43" s="19"/>
      <c r="AI43" s="253">
        <f>AD43+AF43</f>
        <v>1762</v>
      </c>
      <c r="AK43" s="25"/>
      <c r="AL43" s="20"/>
      <c r="AM43" s="20"/>
    </row>
    <row r="44" spans="1:39" x14ac:dyDescent="0.35">
      <c r="A44" s="18">
        <v>31</v>
      </c>
      <c r="B44" s="185">
        <v>66</v>
      </c>
      <c r="C44" s="187" t="s">
        <v>232</v>
      </c>
      <c r="D44" s="188" t="s">
        <v>233</v>
      </c>
      <c r="E44" s="179" t="s">
        <v>36</v>
      </c>
      <c r="F44" s="44">
        <v>99</v>
      </c>
      <c r="G44" s="16">
        <v>100</v>
      </c>
      <c r="H44" s="16">
        <v>97</v>
      </c>
      <c r="I44" s="16">
        <v>99</v>
      </c>
      <c r="J44" s="16">
        <v>95</v>
      </c>
      <c r="K44" s="16">
        <v>98</v>
      </c>
      <c r="L44" s="214">
        <f t="shared" si="0"/>
        <v>588</v>
      </c>
      <c r="M44" s="212">
        <v>32</v>
      </c>
      <c r="N44" s="16">
        <v>99</v>
      </c>
      <c r="O44" s="16">
        <v>100</v>
      </c>
      <c r="P44" s="16">
        <v>97</v>
      </c>
      <c r="Q44" s="16">
        <v>97</v>
      </c>
      <c r="R44" s="16">
        <v>96</v>
      </c>
      <c r="S44" s="16">
        <v>97</v>
      </c>
      <c r="T44" s="214">
        <f t="shared" si="1"/>
        <v>586</v>
      </c>
      <c r="U44" s="212">
        <v>26</v>
      </c>
      <c r="V44" s="16">
        <v>98</v>
      </c>
      <c r="W44" s="16">
        <v>98</v>
      </c>
      <c r="X44" s="16">
        <v>98</v>
      </c>
      <c r="Y44" s="16">
        <v>97</v>
      </c>
      <c r="Z44" s="16">
        <v>97</v>
      </c>
      <c r="AA44" s="16">
        <v>99</v>
      </c>
      <c r="AB44" s="214">
        <f t="shared" si="6"/>
        <v>587</v>
      </c>
      <c r="AC44" s="149">
        <v>27</v>
      </c>
      <c r="AD44" s="152">
        <f t="shared" si="3"/>
        <v>1761</v>
      </c>
      <c r="AE44" s="18">
        <f t="shared" si="4"/>
        <v>85</v>
      </c>
      <c r="AF44" s="196"/>
      <c r="AG44" s="19"/>
      <c r="AH44" s="19"/>
      <c r="AI44" s="253">
        <f t="shared" ref="AI44:AI58" si="7">AD44</f>
        <v>1761</v>
      </c>
      <c r="AK44" s="25"/>
      <c r="AL44" s="20"/>
      <c r="AM44" s="20"/>
    </row>
    <row r="45" spans="1:39" x14ac:dyDescent="0.35">
      <c r="A45" s="18">
        <v>32</v>
      </c>
      <c r="B45" s="185">
        <v>86</v>
      </c>
      <c r="C45" s="187" t="s">
        <v>40</v>
      </c>
      <c r="D45" s="188" t="s">
        <v>41</v>
      </c>
      <c r="E45" s="179" t="s">
        <v>36</v>
      </c>
      <c r="F45" s="44">
        <v>94</v>
      </c>
      <c r="G45" s="16">
        <v>98</v>
      </c>
      <c r="H45" s="16">
        <v>99</v>
      </c>
      <c r="I45" s="16">
        <v>97</v>
      </c>
      <c r="J45" s="16">
        <v>96</v>
      </c>
      <c r="K45" s="16">
        <v>99</v>
      </c>
      <c r="L45" s="214">
        <f t="shared" si="0"/>
        <v>583</v>
      </c>
      <c r="M45" s="212">
        <v>31</v>
      </c>
      <c r="N45" s="16">
        <v>98</v>
      </c>
      <c r="O45" s="16">
        <v>98</v>
      </c>
      <c r="P45" s="16">
        <v>96</v>
      </c>
      <c r="Q45" s="16">
        <v>98</v>
      </c>
      <c r="R45" s="16">
        <v>100</v>
      </c>
      <c r="S45" s="16">
        <v>99</v>
      </c>
      <c r="T45" s="214">
        <f t="shared" si="1"/>
        <v>589</v>
      </c>
      <c r="U45" s="212">
        <v>31</v>
      </c>
      <c r="V45" s="16">
        <v>98</v>
      </c>
      <c r="W45" s="16">
        <v>98</v>
      </c>
      <c r="X45" s="16">
        <v>98</v>
      </c>
      <c r="Y45" s="16">
        <v>99</v>
      </c>
      <c r="Z45" s="16">
        <v>98</v>
      </c>
      <c r="AA45" s="16">
        <v>97</v>
      </c>
      <c r="AB45" s="214">
        <f t="shared" si="6"/>
        <v>588</v>
      </c>
      <c r="AC45" s="149">
        <v>35</v>
      </c>
      <c r="AD45" s="152">
        <f t="shared" si="3"/>
        <v>1760</v>
      </c>
      <c r="AE45" s="18">
        <f t="shared" si="4"/>
        <v>97</v>
      </c>
      <c r="AF45" s="196"/>
      <c r="AG45" s="19"/>
      <c r="AH45" s="19"/>
      <c r="AI45" s="253">
        <f t="shared" si="7"/>
        <v>1760</v>
      </c>
      <c r="AK45" s="25"/>
      <c r="AL45" s="20"/>
      <c r="AM45" s="20"/>
    </row>
    <row r="46" spans="1:39" x14ac:dyDescent="0.35">
      <c r="A46" s="18">
        <v>33</v>
      </c>
      <c r="B46" s="185">
        <v>105</v>
      </c>
      <c r="C46" s="187" t="s">
        <v>210</v>
      </c>
      <c r="D46" s="188" t="s">
        <v>211</v>
      </c>
      <c r="E46" s="179" t="s">
        <v>36</v>
      </c>
      <c r="F46" s="44">
        <v>97</v>
      </c>
      <c r="G46" s="16">
        <v>99</v>
      </c>
      <c r="H46" s="16">
        <v>96</v>
      </c>
      <c r="I46" s="16">
        <v>99</v>
      </c>
      <c r="J46" s="16">
        <v>98</v>
      </c>
      <c r="K46" s="16">
        <v>98</v>
      </c>
      <c r="L46" s="214">
        <f t="shared" si="0"/>
        <v>587</v>
      </c>
      <c r="M46" s="212">
        <v>33</v>
      </c>
      <c r="N46" s="16">
        <v>99</v>
      </c>
      <c r="O46" s="16">
        <v>99</v>
      </c>
      <c r="P46" s="16">
        <v>97</v>
      </c>
      <c r="Q46" s="16">
        <v>97</v>
      </c>
      <c r="R46" s="16">
        <v>99</v>
      </c>
      <c r="S46" s="16">
        <v>98</v>
      </c>
      <c r="T46" s="214">
        <f t="shared" si="1"/>
        <v>589</v>
      </c>
      <c r="U46" s="212">
        <v>35</v>
      </c>
      <c r="V46" s="16">
        <v>98</v>
      </c>
      <c r="W46" s="16">
        <v>99</v>
      </c>
      <c r="X46" s="16">
        <v>99</v>
      </c>
      <c r="Y46" s="16">
        <v>97</v>
      </c>
      <c r="Z46" s="16">
        <v>97</v>
      </c>
      <c r="AA46" s="16">
        <v>94</v>
      </c>
      <c r="AB46" s="214">
        <f t="shared" si="6"/>
        <v>584</v>
      </c>
      <c r="AC46" s="149">
        <v>26</v>
      </c>
      <c r="AD46" s="152">
        <f t="shared" si="3"/>
        <v>1760</v>
      </c>
      <c r="AE46" s="18">
        <f t="shared" si="4"/>
        <v>94</v>
      </c>
      <c r="AF46" s="196"/>
      <c r="AG46" s="19"/>
      <c r="AH46" s="19"/>
      <c r="AI46" s="253">
        <f t="shared" si="7"/>
        <v>1760</v>
      </c>
      <c r="AK46" s="25"/>
      <c r="AL46" s="20"/>
      <c r="AM46" s="20"/>
    </row>
    <row r="47" spans="1:39" x14ac:dyDescent="0.35">
      <c r="A47" s="18">
        <v>34</v>
      </c>
      <c r="B47" s="185">
        <v>14</v>
      </c>
      <c r="C47" s="189" t="s">
        <v>223</v>
      </c>
      <c r="D47" s="188" t="s">
        <v>224</v>
      </c>
      <c r="E47" s="179" t="s">
        <v>39</v>
      </c>
      <c r="F47" s="44">
        <v>97</v>
      </c>
      <c r="G47" s="16">
        <v>97</v>
      </c>
      <c r="H47" s="16">
        <v>97</v>
      </c>
      <c r="I47" s="16">
        <v>99</v>
      </c>
      <c r="J47" s="16">
        <v>98</v>
      </c>
      <c r="K47" s="16">
        <v>98</v>
      </c>
      <c r="L47" s="214">
        <f t="shared" si="0"/>
        <v>586</v>
      </c>
      <c r="M47" s="212">
        <v>30</v>
      </c>
      <c r="N47" s="16">
        <v>97</v>
      </c>
      <c r="O47" s="16">
        <v>98</v>
      </c>
      <c r="P47" s="16">
        <v>95</v>
      </c>
      <c r="Q47" s="16">
        <v>98</v>
      </c>
      <c r="R47" s="16">
        <v>100</v>
      </c>
      <c r="S47" s="16">
        <v>97</v>
      </c>
      <c r="T47" s="214">
        <f t="shared" si="1"/>
        <v>585</v>
      </c>
      <c r="U47" s="212">
        <v>30</v>
      </c>
      <c r="V47" s="16">
        <v>99</v>
      </c>
      <c r="W47" s="16">
        <v>99</v>
      </c>
      <c r="X47" s="16">
        <v>98</v>
      </c>
      <c r="Y47" s="16">
        <v>98</v>
      </c>
      <c r="Z47" s="16">
        <v>98</v>
      </c>
      <c r="AA47" s="16">
        <v>96</v>
      </c>
      <c r="AB47" s="214">
        <f t="shared" si="6"/>
        <v>588</v>
      </c>
      <c r="AC47" s="149">
        <v>34</v>
      </c>
      <c r="AD47" s="152">
        <f t="shared" si="3"/>
        <v>1759</v>
      </c>
      <c r="AE47" s="18">
        <f t="shared" si="4"/>
        <v>94</v>
      </c>
      <c r="AF47" s="196"/>
      <c r="AG47" s="19"/>
      <c r="AH47" s="19"/>
      <c r="AI47" s="253">
        <f t="shared" si="7"/>
        <v>1759</v>
      </c>
      <c r="AK47" s="25"/>
      <c r="AL47" s="20"/>
      <c r="AM47" s="20"/>
    </row>
    <row r="48" spans="1:39" x14ac:dyDescent="0.35">
      <c r="A48" s="18">
        <v>35</v>
      </c>
      <c r="B48" s="185">
        <v>22</v>
      </c>
      <c r="C48" s="189" t="s">
        <v>218</v>
      </c>
      <c r="D48" s="188" t="s">
        <v>219</v>
      </c>
      <c r="E48" s="179" t="s">
        <v>39</v>
      </c>
      <c r="F48" s="44">
        <v>98</v>
      </c>
      <c r="G48" s="16">
        <v>97</v>
      </c>
      <c r="H48" s="16">
        <v>94</v>
      </c>
      <c r="I48" s="16">
        <v>97</v>
      </c>
      <c r="J48" s="16">
        <v>100</v>
      </c>
      <c r="K48" s="16">
        <v>97</v>
      </c>
      <c r="L48" s="214">
        <f t="shared" si="0"/>
        <v>583</v>
      </c>
      <c r="M48" s="212">
        <v>28</v>
      </c>
      <c r="N48" s="16">
        <v>97</v>
      </c>
      <c r="O48" s="16">
        <v>97</v>
      </c>
      <c r="P48" s="16">
        <v>97</v>
      </c>
      <c r="Q48" s="16">
        <v>99</v>
      </c>
      <c r="R48" s="16">
        <v>99</v>
      </c>
      <c r="S48" s="16">
        <v>99</v>
      </c>
      <c r="T48" s="214">
        <f t="shared" si="1"/>
        <v>588</v>
      </c>
      <c r="U48" s="212">
        <v>29</v>
      </c>
      <c r="V48" s="16">
        <v>97</v>
      </c>
      <c r="W48" s="16">
        <v>99</v>
      </c>
      <c r="X48" s="16">
        <v>99</v>
      </c>
      <c r="Y48" s="16">
        <v>96</v>
      </c>
      <c r="Z48" s="16">
        <v>97</v>
      </c>
      <c r="AA48" s="16">
        <v>99</v>
      </c>
      <c r="AB48" s="214">
        <f t="shared" si="6"/>
        <v>587</v>
      </c>
      <c r="AC48" s="149">
        <v>27</v>
      </c>
      <c r="AD48" s="152">
        <f t="shared" si="3"/>
        <v>1758</v>
      </c>
      <c r="AE48" s="18">
        <f t="shared" si="4"/>
        <v>84</v>
      </c>
      <c r="AF48" s="196"/>
      <c r="AG48" s="19"/>
      <c r="AH48" s="19"/>
      <c r="AI48" s="253">
        <f t="shared" si="7"/>
        <v>1758</v>
      </c>
      <c r="AK48" s="25"/>
      <c r="AL48" s="20"/>
      <c r="AM48" s="20"/>
    </row>
    <row r="49" spans="1:35" x14ac:dyDescent="0.35">
      <c r="A49" s="18">
        <v>36</v>
      </c>
      <c r="B49" s="185">
        <v>19</v>
      </c>
      <c r="C49" s="189" t="s">
        <v>230</v>
      </c>
      <c r="D49" s="188" t="s">
        <v>231</v>
      </c>
      <c r="E49" s="179" t="s">
        <v>39</v>
      </c>
      <c r="F49" s="44">
        <v>96</v>
      </c>
      <c r="G49" s="16">
        <v>96</v>
      </c>
      <c r="H49" s="16">
        <v>98</v>
      </c>
      <c r="I49" s="16">
        <v>97</v>
      </c>
      <c r="J49" s="16">
        <v>99</v>
      </c>
      <c r="K49" s="16">
        <v>97</v>
      </c>
      <c r="L49" s="214">
        <f t="shared" si="0"/>
        <v>583</v>
      </c>
      <c r="M49" s="212">
        <v>24</v>
      </c>
      <c r="N49" s="16">
        <v>98</v>
      </c>
      <c r="O49" s="16">
        <v>100</v>
      </c>
      <c r="P49" s="16">
        <v>98</v>
      </c>
      <c r="Q49" s="16">
        <v>97</v>
      </c>
      <c r="R49" s="16">
        <v>97</v>
      </c>
      <c r="S49" s="16">
        <v>98</v>
      </c>
      <c r="T49" s="214">
        <f t="shared" si="1"/>
        <v>588</v>
      </c>
      <c r="U49" s="212">
        <v>31</v>
      </c>
      <c r="V49" s="16">
        <v>100</v>
      </c>
      <c r="W49" s="16">
        <v>98</v>
      </c>
      <c r="X49" s="16">
        <v>98</v>
      </c>
      <c r="Y49" s="16">
        <v>96</v>
      </c>
      <c r="Z49" s="16">
        <v>99</v>
      </c>
      <c r="AA49" s="16">
        <v>95</v>
      </c>
      <c r="AB49" s="214">
        <f t="shared" si="6"/>
        <v>586</v>
      </c>
      <c r="AC49" s="149">
        <v>31</v>
      </c>
      <c r="AD49" s="152">
        <f t="shared" si="3"/>
        <v>1757</v>
      </c>
      <c r="AE49" s="18">
        <f t="shared" si="4"/>
        <v>86</v>
      </c>
      <c r="AF49" s="196"/>
      <c r="AG49" s="19"/>
      <c r="AH49" s="19"/>
      <c r="AI49" s="253">
        <f t="shared" si="7"/>
        <v>1757</v>
      </c>
    </row>
    <row r="50" spans="1:35" x14ac:dyDescent="0.35">
      <c r="A50" s="18">
        <v>37</v>
      </c>
      <c r="B50" s="185">
        <v>68</v>
      </c>
      <c r="C50" s="187" t="s">
        <v>45</v>
      </c>
      <c r="D50" s="188" t="s">
        <v>46</v>
      </c>
      <c r="E50" s="179" t="s">
        <v>36</v>
      </c>
      <c r="F50" s="44">
        <v>95</v>
      </c>
      <c r="G50" s="16">
        <v>95</v>
      </c>
      <c r="H50" s="16">
        <v>97</v>
      </c>
      <c r="I50" s="16">
        <v>98</v>
      </c>
      <c r="J50" s="16">
        <v>95</v>
      </c>
      <c r="K50" s="16">
        <v>99</v>
      </c>
      <c r="L50" s="214">
        <f t="shared" si="0"/>
        <v>579</v>
      </c>
      <c r="M50" s="212">
        <v>26</v>
      </c>
      <c r="N50" s="16">
        <v>97</v>
      </c>
      <c r="O50" s="16">
        <v>99</v>
      </c>
      <c r="P50" s="16">
        <v>96</v>
      </c>
      <c r="Q50" s="16">
        <v>98</v>
      </c>
      <c r="R50" s="16">
        <v>99</v>
      </c>
      <c r="S50" s="16">
        <v>99</v>
      </c>
      <c r="T50" s="214">
        <f t="shared" si="1"/>
        <v>588</v>
      </c>
      <c r="U50" s="212">
        <v>33</v>
      </c>
      <c r="V50" s="16">
        <v>99</v>
      </c>
      <c r="W50" s="16">
        <v>99</v>
      </c>
      <c r="X50" s="16">
        <v>99</v>
      </c>
      <c r="Y50" s="16">
        <v>97</v>
      </c>
      <c r="Z50" s="16">
        <v>99</v>
      </c>
      <c r="AA50" s="16">
        <v>96</v>
      </c>
      <c r="AB50" s="214">
        <f t="shared" si="6"/>
        <v>589</v>
      </c>
      <c r="AC50" s="149">
        <v>29</v>
      </c>
      <c r="AD50" s="152">
        <f t="shared" si="3"/>
        <v>1756</v>
      </c>
      <c r="AE50" s="18">
        <f t="shared" si="4"/>
        <v>88</v>
      </c>
      <c r="AF50" s="196"/>
      <c r="AG50" s="19"/>
      <c r="AH50" s="19"/>
      <c r="AI50" s="253">
        <f t="shared" si="7"/>
        <v>1756</v>
      </c>
    </row>
    <row r="51" spans="1:35" x14ac:dyDescent="0.35">
      <c r="A51" s="18">
        <v>38</v>
      </c>
      <c r="B51" s="185">
        <v>12</v>
      </c>
      <c r="C51" s="189" t="s">
        <v>205</v>
      </c>
      <c r="D51" s="188" t="s">
        <v>206</v>
      </c>
      <c r="E51" s="179" t="s">
        <v>39</v>
      </c>
      <c r="F51" s="44">
        <v>98</v>
      </c>
      <c r="G51" s="16">
        <v>99</v>
      </c>
      <c r="H51" s="16">
        <v>97</v>
      </c>
      <c r="I51" s="16">
        <v>98</v>
      </c>
      <c r="J51" s="16">
        <v>98</v>
      </c>
      <c r="K51" s="16">
        <v>98</v>
      </c>
      <c r="L51" s="214">
        <f t="shared" si="0"/>
        <v>588</v>
      </c>
      <c r="M51" s="212">
        <v>31</v>
      </c>
      <c r="N51" s="16">
        <v>98</v>
      </c>
      <c r="O51" s="16">
        <v>96</v>
      </c>
      <c r="P51" s="16">
        <v>98</v>
      </c>
      <c r="Q51" s="16">
        <v>100</v>
      </c>
      <c r="R51" s="16">
        <v>99</v>
      </c>
      <c r="S51" s="16">
        <v>94</v>
      </c>
      <c r="T51" s="214">
        <f t="shared" si="1"/>
        <v>585</v>
      </c>
      <c r="U51" s="212">
        <v>31</v>
      </c>
      <c r="V51" s="16">
        <v>99</v>
      </c>
      <c r="W51" s="16">
        <v>98</v>
      </c>
      <c r="X51" s="16">
        <v>98</v>
      </c>
      <c r="Y51" s="16">
        <v>99</v>
      </c>
      <c r="Z51" s="16">
        <v>98</v>
      </c>
      <c r="AA51" s="16">
        <v>90</v>
      </c>
      <c r="AB51" s="214">
        <f t="shared" si="6"/>
        <v>582</v>
      </c>
      <c r="AC51" s="149">
        <v>32</v>
      </c>
      <c r="AD51" s="152">
        <f t="shared" si="3"/>
        <v>1755</v>
      </c>
      <c r="AE51" s="18">
        <f t="shared" si="4"/>
        <v>94</v>
      </c>
      <c r="AF51" s="196"/>
      <c r="AG51" s="19"/>
      <c r="AH51" s="19"/>
      <c r="AI51" s="253">
        <f t="shared" si="7"/>
        <v>1755</v>
      </c>
    </row>
    <row r="52" spans="1:35" x14ac:dyDescent="0.35">
      <c r="A52" s="18">
        <v>39</v>
      </c>
      <c r="B52" s="185">
        <v>44</v>
      </c>
      <c r="C52" s="187" t="s">
        <v>220</v>
      </c>
      <c r="D52" s="188" t="s">
        <v>169</v>
      </c>
      <c r="E52" s="179" t="s">
        <v>36</v>
      </c>
      <c r="F52" s="44">
        <v>97</v>
      </c>
      <c r="G52" s="16">
        <v>98</v>
      </c>
      <c r="H52" s="16">
        <v>100</v>
      </c>
      <c r="I52" s="16">
        <v>98</v>
      </c>
      <c r="J52" s="16">
        <v>93</v>
      </c>
      <c r="K52" s="16">
        <v>95</v>
      </c>
      <c r="L52" s="214">
        <f t="shared" si="0"/>
        <v>581</v>
      </c>
      <c r="M52" s="212">
        <v>21</v>
      </c>
      <c r="N52" s="16">
        <v>95</v>
      </c>
      <c r="O52" s="16">
        <v>98</v>
      </c>
      <c r="P52" s="16">
        <v>96</v>
      </c>
      <c r="Q52" s="16">
        <v>100</v>
      </c>
      <c r="R52" s="16">
        <v>97</v>
      </c>
      <c r="S52" s="16">
        <v>99</v>
      </c>
      <c r="T52" s="214">
        <f t="shared" si="1"/>
        <v>585</v>
      </c>
      <c r="U52" s="212">
        <v>23</v>
      </c>
      <c r="V52" s="16">
        <v>97</v>
      </c>
      <c r="W52" s="16">
        <v>98</v>
      </c>
      <c r="X52" s="16">
        <v>97</v>
      </c>
      <c r="Y52" s="16">
        <v>98</v>
      </c>
      <c r="Z52" s="16">
        <v>99</v>
      </c>
      <c r="AA52" s="16">
        <v>98</v>
      </c>
      <c r="AB52" s="214">
        <f t="shared" si="6"/>
        <v>587</v>
      </c>
      <c r="AC52" s="149">
        <v>27</v>
      </c>
      <c r="AD52" s="152">
        <f t="shared" si="3"/>
        <v>1753</v>
      </c>
      <c r="AE52" s="18">
        <f t="shared" si="4"/>
        <v>71</v>
      </c>
      <c r="AF52" s="196"/>
      <c r="AG52" s="19"/>
      <c r="AH52" s="19"/>
      <c r="AI52" s="253">
        <f t="shared" si="7"/>
        <v>1753</v>
      </c>
    </row>
    <row r="53" spans="1:35" x14ac:dyDescent="0.35">
      <c r="A53" s="18">
        <v>40</v>
      </c>
      <c r="B53" s="185">
        <v>98</v>
      </c>
      <c r="C53" s="187" t="s">
        <v>201</v>
      </c>
      <c r="D53" s="188" t="s">
        <v>202</v>
      </c>
      <c r="E53" s="179" t="s">
        <v>36</v>
      </c>
      <c r="F53" s="44">
        <v>99</v>
      </c>
      <c r="G53" s="16">
        <v>96</v>
      </c>
      <c r="H53" s="16">
        <v>95</v>
      </c>
      <c r="I53" s="16">
        <v>96</v>
      </c>
      <c r="J53" s="16">
        <v>99</v>
      </c>
      <c r="K53" s="16">
        <v>97</v>
      </c>
      <c r="L53" s="214">
        <f t="shared" si="0"/>
        <v>582</v>
      </c>
      <c r="M53" s="212">
        <v>27</v>
      </c>
      <c r="N53" s="16">
        <v>98</v>
      </c>
      <c r="O53" s="16">
        <v>96</v>
      </c>
      <c r="P53" s="16">
        <v>97</v>
      </c>
      <c r="Q53" s="16">
        <v>97</v>
      </c>
      <c r="R53" s="16">
        <v>97</v>
      </c>
      <c r="S53" s="16">
        <v>98</v>
      </c>
      <c r="T53" s="214">
        <f t="shared" si="1"/>
        <v>583</v>
      </c>
      <c r="U53" s="212">
        <v>27</v>
      </c>
      <c r="V53" s="16">
        <v>96</v>
      </c>
      <c r="W53" s="16">
        <v>97</v>
      </c>
      <c r="X53" s="16">
        <v>98</v>
      </c>
      <c r="Y53" s="16">
        <v>99</v>
      </c>
      <c r="Z53" s="16">
        <v>98</v>
      </c>
      <c r="AA53" s="16">
        <v>97</v>
      </c>
      <c r="AB53" s="214">
        <f t="shared" si="6"/>
        <v>585</v>
      </c>
      <c r="AC53" s="149">
        <v>32</v>
      </c>
      <c r="AD53" s="152">
        <f t="shared" si="3"/>
        <v>1750</v>
      </c>
      <c r="AE53" s="18">
        <f t="shared" si="4"/>
        <v>86</v>
      </c>
      <c r="AF53" s="196"/>
      <c r="AG53" s="19"/>
      <c r="AH53" s="19"/>
      <c r="AI53" s="253">
        <f t="shared" si="7"/>
        <v>1750</v>
      </c>
    </row>
    <row r="54" spans="1:35" x14ac:dyDescent="0.35">
      <c r="A54" s="18">
        <v>41</v>
      </c>
      <c r="B54" s="185">
        <v>69</v>
      </c>
      <c r="C54" s="187" t="s">
        <v>234</v>
      </c>
      <c r="D54" s="188" t="s">
        <v>235</v>
      </c>
      <c r="E54" s="179" t="s">
        <v>39</v>
      </c>
      <c r="F54" s="44">
        <v>97</v>
      </c>
      <c r="G54" s="16">
        <v>97</v>
      </c>
      <c r="H54" s="16">
        <v>96</v>
      </c>
      <c r="I54" s="16">
        <v>95</v>
      </c>
      <c r="J54" s="16">
        <v>99</v>
      </c>
      <c r="K54" s="16">
        <v>99</v>
      </c>
      <c r="L54" s="214">
        <f t="shared" si="0"/>
        <v>583</v>
      </c>
      <c r="M54" s="212">
        <v>29</v>
      </c>
      <c r="N54" s="16">
        <v>96</v>
      </c>
      <c r="O54" s="16">
        <v>98</v>
      </c>
      <c r="P54" s="16">
        <v>100</v>
      </c>
      <c r="Q54" s="16">
        <v>98</v>
      </c>
      <c r="R54" s="16">
        <v>97</v>
      </c>
      <c r="S54" s="16">
        <v>97</v>
      </c>
      <c r="T54" s="214">
        <f t="shared" si="1"/>
        <v>586</v>
      </c>
      <c r="U54" s="212">
        <v>32</v>
      </c>
      <c r="V54" s="16">
        <v>99</v>
      </c>
      <c r="W54" s="16">
        <v>99</v>
      </c>
      <c r="X54" s="16">
        <v>98</v>
      </c>
      <c r="Y54" s="16">
        <v>95</v>
      </c>
      <c r="Z54" s="16">
        <v>94</v>
      </c>
      <c r="AA54" s="16">
        <v>95</v>
      </c>
      <c r="AB54" s="214">
        <f t="shared" si="6"/>
        <v>580</v>
      </c>
      <c r="AC54" s="149">
        <v>27</v>
      </c>
      <c r="AD54" s="152">
        <f t="shared" si="3"/>
        <v>1749</v>
      </c>
      <c r="AE54" s="18">
        <f t="shared" si="4"/>
        <v>88</v>
      </c>
      <c r="AF54" s="196"/>
      <c r="AG54" s="19"/>
      <c r="AH54" s="19"/>
      <c r="AI54" s="253">
        <f t="shared" si="7"/>
        <v>1749</v>
      </c>
    </row>
    <row r="55" spans="1:35" x14ac:dyDescent="0.35">
      <c r="A55" s="18">
        <v>42</v>
      </c>
      <c r="B55" s="185">
        <v>26</v>
      </c>
      <c r="C55" s="189" t="s">
        <v>57</v>
      </c>
      <c r="D55" s="188" t="s">
        <v>58</v>
      </c>
      <c r="E55" s="179" t="s">
        <v>59</v>
      </c>
      <c r="F55" s="44">
        <v>95</v>
      </c>
      <c r="G55" s="16">
        <v>96</v>
      </c>
      <c r="H55" s="16">
        <v>95</v>
      </c>
      <c r="I55" s="16">
        <v>96</v>
      </c>
      <c r="J55" s="16">
        <v>98</v>
      </c>
      <c r="K55" s="16">
        <v>98</v>
      </c>
      <c r="L55" s="214">
        <f t="shared" si="0"/>
        <v>578</v>
      </c>
      <c r="M55" s="212">
        <v>25</v>
      </c>
      <c r="N55" s="16">
        <v>97</v>
      </c>
      <c r="O55" s="16">
        <v>98</v>
      </c>
      <c r="P55" s="16">
        <v>98</v>
      </c>
      <c r="Q55" s="16">
        <v>97</v>
      </c>
      <c r="R55" s="16">
        <v>95</v>
      </c>
      <c r="S55" s="16">
        <v>98</v>
      </c>
      <c r="T55" s="214">
        <f t="shared" si="1"/>
        <v>583</v>
      </c>
      <c r="U55" s="212">
        <v>24</v>
      </c>
      <c r="V55" s="16">
        <v>98</v>
      </c>
      <c r="W55" s="16">
        <v>98</v>
      </c>
      <c r="X55" s="16">
        <v>99</v>
      </c>
      <c r="Y55" s="16">
        <v>98</v>
      </c>
      <c r="Z55" s="16">
        <v>99</v>
      </c>
      <c r="AA55" s="16">
        <v>95</v>
      </c>
      <c r="AB55" s="214">
        <f t="shared" si="6"/>
        <v>587</v>
      </c>
      <c r="AC55" s="149">
        <v>25</v>
      </c>
      <c r="AD55" s="152">
        <f t="shared" si="3"/>
        <v>1748</v>
      </c>
      <c r="AE55" s="18">
        <f t="shared" si="4"/>
        <v>74</v>
      </c>
      <c r="AF55" s="196"/>
      <c r="AG55" s="19"/>
      <c r="AH55" s="19"/>
      <c r="AI55" s="253">
        <f t="shared" si="7"/>
        <v>1748</v>
      </c>
    </row>
    <row r="56" spans="1:35" x14ac:dyDescent="0.35">
      <c r="A56" s="18">
        <v>43</v>
      </c>
      <c r="B56" s="185">
        <v>24</v>
      </c>
      <c r="C56" s="189" t="s">
        <v>64</v>
      </c>
      <c r="D56" s="188" t="s">
        <v>65</v>
      </c>
      <c r="E56" s="179" t="s">
        <v>66</v>
      </c>
      <c r="F56" s="44">
        <v>94</v>
      </c>
      <c r="G56" s="16">
        <v>94</v>
      </c>
      <c r="H56" s="16">
        <v>98</v>
      </c>
      <c r="I56" s="16">
        <v>97</v>
      </c>
      <c r="J56" s="16">
        <v>98</v>
      </c>
      <c r="K56" s="16">
        <v>95</v>
      </c>
      <c r="L56" s="214">
        <f t="shared" si="0"/>
        <v>576</v>
      </c>
      <c r="M56" s="212">
        <v>24</v>
      </c>
      <c r="N56" s="16">
        <v>97</v>
      </c>
      <c r="O56" s="16">
        <v>95</v>
      </c>
      <c r="P56" s="16">
        <v>100</v>
      </c>
      <c r="Q56" s="16">
        <v>98</v>
      </c>
      <c r="R56" s="16">
        <v>99</v>
      </c>
      <c r="S56" s="16">
        <v>96</v>
      </c>
      <c r="T56" s="214">
        <f t="shared" si="1"/>
        <v>585</v>
      </c>
      <c r="U56" s="212">
        <v>29</v>
      </c>
      <c r="V56" s="16">
        <v>94</v>
      </c>
      <c r="W56" s="16">
        <v>96</v>
      </c>
      <c r="X56" s="16">
        <v>94</v>
      </c>
      <c r="Y56" s="16">
        <v>96</v>
      </c>
      <c r="Z56" s="16">
        <v>96</v>
      </c>
      <c r="AA56" s="16">
        <v>100</v>
      </c>
      <c r="AB56" s="214">
        <f t="shared" si="6"/>
        <v>576</v>
      </c>
      <c r="AC56" s="149">
        <v>21</v>
      </c>
      <c r="AD56" s="152">
        <f t="shared" si="3"/>
        <v>1737</v>
      </c>
      <c r="AE56" s="18">
        <f t="shared" si="4"/>
        <v>74</v>
      </c>
      <c r="AF56" s="196"/>
      <c r="AG56" s="19"/>
      <c r="AH56" s="19"/>
      <c r="AI56" s="253">
        <f t="shared" si="7"/>
        <v>1737</v>
      </c>
    </row>
    <row r="57" spans="1:35" x14ac:dyDescent="0.35">
      <c r="A57" s="18">
        <v>44</v>
      </c>
      <c r="B57" s="185">
        <v>73</v>
      </c>
      <c r="C57" s="187" t="s">
        <v>203</v>
      </c>
      <c r="D57" s="188" t="s">
        <v>204</v>
      </c>
      <c r="E57" s="179" t="s">
        <v>36</v>
      </c>
      <c r="F57" s="44">
        <v>98</v>
      </c>
      <c r="G57" s="16">
        <v>97</v>
      </c>
      <c r="H57" s="16">
        <v>97</v>
      </c>
      <c r="I57" s="16">
        <v>86</v>
      </c>
      <c r="J57" s="16">
        <v>97</v>
      </c>
      <c r="K57" s="16">
        <v>98</v>
      </c>
      <c r="L57" s="214">
        <f t="shared" si="0"/>
        <v>573</v>
      </c>
      <c r="M57" s="212">
        <v>23</v>
      </c>
      <c r="N57" s="16">
        <v>97</v>
      </c>
      <c r="O57" s="16">
        <v>96</v>
      </c>
      <c r="P57" s="16">
        <v>96</v>
      </c>
      <c r="Q57" s="16">
        <v>95</v>
      </c>
      <c r="R57" s="16">
        <v>95</v>
      </c>
      <c r="S57" s="16">
        <v>97</v>
      </c>
      <c r="T57" s="214">
        <f t="shared" si="1"/>
        <v>576</v>
      </c>
      <c r="U57" s="212">
        <v>21</v>
      </c>
      <c r="V57" s="16">
        <v>96</v>
      </c>
      <c r="W57" s="16">
        <v>93</v>
      </c>
      <c r="X57" s="16">
        <v>98</v>
      </c>
      <c r="Y57" s="16">
        <v>94</v>
      </c>
      <c r="Z57" s="16">
        <v>98</v>
      </c>
      <c r="AA57" s="16">
        <v>98</v>
      </c>
      <c r="AB57" s="214">
        <f t="shared" si="6"/>
        <v>577</v>
      </c>
      <c r="AC57" s="149">
        <v>18</v>
      </c>
      <c r="AD57" s="152">
        <f t="shared" si="3"/>
        <v>1726</v>
      </c>
      <c r="AE57" s="18">
        <f t="shared" si="4"/>
        <v>62</v>
      </c>
      <c r="AF57" s="196"/>
      <c r="AG57" s="19"/>
      <c r="AH57" s="19"/>
      <c r="AI57" s="253">
        <f t="shared" si="7"/>
        <v>1726</v>
      </c>
    </row>
    <row r="58" spans="1:35" x14ac:dyDescent="0.35">
      <c r="A58" s="18">
        <v>45</v>
      </c>
      <c r="B58" s="185">
        <v>3</v>
      </c>
      <c r="C58" s="189" t="s">
        <v>37</v>
      </c>
      <c r="D58" s="188" t="s">
        <v>38</v>
      </c>
      <c r="E58" s="179" t="s">
        <v>39</v>
      </c>
      <c r="F58" s="44">
        <v>96</v>
      </c>
      <c r="G58" s="16">
        <v>94</v>
      </c>
      <c r="H58" s="16">
        <v>94</v>
      </c>
      <c r="I58" s="16">
        <v>97</v>
      </c>
      <c r="J58" s="16">
        <v>95</v>
      </c>
      <c r="K58" s="16">
        <v>95</v>
      </c>
      <c r="L58" s="214">
        <f t="shared" si="0"/>
        <v>571</v>
      </c>
      <c r="M58" s="212">
        <v>19</v>
      </c>
      <c r="N58" s="16">
        <v>97</v>
      </c>
      <c r="O58" s="16">
        <v>97</v>
      </c>
      <c r="P58" s="16">
        <v>97</v>
      </c>
      <c r="Q58" s="16">
        <v>95</v>
      </c>
      <c r="R58" s="16">
        <v>99</v>
      </c>
      <c r="S58" s="16">
        <v>97</v>
      </c>
      <c r="T58" s="214">
        <f t="shared" si="1"/>
        <v>582</v>
      </c>
      <c r="U58" s="212">
        <v>26</v>
      </c>
      <c r="V58" s="16">
        <v>96</v>
      </c>
      <c r="W58" s="16">
        <v>97</v>
      </c>
      <c r="X58" s="16">
        <v>94</v>
      </c>
      <c r="Y58" s="16">
        <v>92</v>
      </c>
      <c r="Z58" s="16">
        <v>91</v>
      </c>
      <c r="AA58" s="16">
        <v>94</v>
      </c>
      <c r="AB58" s="214">
        <f t="shared" si="6"/>
        <v>564</v>
      </c>
      <c r="AC58" s="149">
        <v>11</v>
      </c>
      <c r="AD58" s="152">
        <f t="shared" si="3"/>
        <v>1717</v>
      </c>
      <c r="AE58" s="18">
        <f t="shared" si="4"/>
        <v>56</v>
      </c>
      <c r="AF58" s="196"/>
      <c r="AG58" s="19"/>
      <c r="AH58" s="19"/>
      <c r="AI58" s="253">
        <f t="shared" si="7"/>
        <v>1717</v>
      </c>
    </row>
    <row r="59" spans="1:35" x14ac:dyDescent="0.35">
      <c r="A59" s="18">
        <v>46</v>
      </c>
      <c r="B59" s="185">
        <v>25</v>
      </c>
      <c r="C59" s="189" t="s">
        <v>74</v>
      </c>
      <c r="D59" s="188" t="s">
        <v>75</v>
      </c>
      <c r="E59" s="179" t="s">
        <v>76</v>
      </c>
      <c r="F59" s="44">
        <v>100</v>
      </c>
      <c r="G59" s="16">
        <v>100</v>
      </c>
      <c r="H59" s="16">
        <v>100</v>
      </c>
      <c r="I59" s="16">
        <v>99</v>
      </c>
      <c r="J59" s="16">
        <v>100</v>
      </c>
      <c r="K59" s="16">
        <v>98</v>
      </c>
      <c r="L59" s="214">
        <f t="shared" si="0"/>
        <v>597</v>
      </c>
      <c r="M59" s="212">
        <v>41</v>
      </c>
      <c r="N59" s="16">
        <v>100</v>
      </c>
      <c r="O59" s="16">
        <v>100</v>
      </c>
      <c r="P59" s="16">
        <v>98</v>
      </c>
      <c r="Q59" s="16">
        <v>99</v>
      </c>
      <c r="R59" s="16">
        <v>100</v>
      </c>
      <c r="S59" s="16">
        <v>99</v>
      </c>
      <c r="T59" s="214">
        <f t="shared" si="1"/>
        <v>596</v>
      </c>
      <c r="U59" s="212">
        <v>45</v>
      </c>
      <c r="V59" s="16"/>
      <c r="W59" s="16"/>
      <c r="X59" s="16"/>
      <c r="Y59" s="16"/>
      <c r="Z59" s="16"/>
      <c r="AA59" s="16"/>
      <c r="AB59" s="214">
        <f t="shared" si="6"/>
        <v>0</v>
      </c>
      <c r="AC59" s="149"/>
      <c r="AD59" s="152">
        <f t="shared" si="3"/>
        <v>1193</v>
      </c>
      <c r="AE59" s="18">
        <f t="shared" si="4"/>
        <v>86</v>
      </c>
      <c r="AF59" s="137">
        <v>104.4</v>
      </c>
      <c r="AG59" s="21">
        <v>104.1</v>
      </c>
      <c r="AH59" s="21"/>
      <c r="AI59" s="253">
        <f>L59+T59+AB59+LARGE(AF59:AH59,1)+LARGE(AF59:AH59,2)</f>
        <v>1401.5</v>
      </c>
    </row>
    <row r="60" spans="1:35" ht="16" thickBot="1" x14ac:dyDescent="0.4">
      <c r="A60" s="18">
        <v>47</v>
      </c>
      <c r="B60" s="217">
        <v>81</v>
      </c>
      <c r="C60" s="227" t="s">
        <v>207</v>
      </c>
      <c r="D60" s="220" t="s">
        <v>208</v>
      </c>
      <c r="E60" s="222" t="s">
        <v>36</v>
      </c>
      <c r="F60" s="47">
        <v>99</v>
      </c>
      <c r="G60" s="34">
        <v>99</v>
      </c>
      <c r="H60" s="34">
        <v>99</v>
      </c>
      <c r="I60" s="34">
        <v>96</v>
      </c>
      <c r="J60" s="34">
        <v>96</v>
      </c>
      <c r="K60" s="34">
        <v>98</v>
      </c>
      <c r="L60" s="216">
        <f t="shared" si="0"/>
        <v>587</v>
      </c>
      <c r="M60" s="213">
        <v>25</v>
      </c>
      <c r="N60" s="34">
        <v>96</v>
      </c>
      <c r="O60" s="34">
        <v>97</v>
      </c>
      <c r="P60" s="34">
        <v>98</v>
      </c>
      <c r="Q60" s="34">
        <v>96</v>
      </c>
      <c r="R60" s="34">
        <v>98</v>
      </c>
      <c r="S60" s="34">
        <v>97</v>
      </c>
      <c r="T60" s="216">
        <f t="shared" si="1"/>
        <v>582</v>
      </c>
      <c r="U60" s="213">
        <v>26</v>
      </c>
      <c r="V60" s="34"/>
      <c r="W60" s="34"/>
      <c r="X60" s="34"/>
      <c r="Y60" s="34"/>
      <c r="Z60" s="34"/>
      <c r="AA60" s="34"/>
      <c r="AB60" s="216">
        <f t="shared" si="6"/>
        <v>0</v>
      </c>
      <c r="AC60" s="151"/>
      <c r="AD60" s="152">
        <f t="shared" si="3"/>
        <v>1169</v>
      </c>
      <c r="AE60" s="18">
        <f t="shared" si="4"/>
        <v>51</v>
      </c>
      <c r="AF60" s="197"/>
      <c r="AG60" s="255"/>
      <c r="AH60" s="255"/>
      <c r="AI60" s="253">
        <f>AD60</f>
        <v>1169</v>
      </c>
    </row>
    <row r="61" spans="1:35" x14ac:dyDescent="0.35">
      <c r="A61" s="4"/>
      <c r="B61" s="1"/>
      <c r="C61" s="2"/>
      <c r="D61" s="1"/>
      <c r="M61" s="1" t="s">
        <v>283</v>
      </c>
      <c r="X61" s="1" t="s">
        <v>93</v>
      </c>
      <c r="Y61" s="1" t="s">
        <v>93</v>
      </c>
      <c r="AD61" s="4"/>
      <c r="AE61" s="4"/>
      <c r="AF61" s="13"/>
      <c r="AG61" s="13"/>
      <c r="AH61" s="13"/>
      <c r="AI61" s="15"/>
    </row>
    <row r="62" spans="1:35" x14ac:dyDescent="0.35">
      <c r="A62" s="4"/>
      <c r="B62" s="1"/>
      <c r="C62" s="2"/>
      <c r="D62" s="1"/>
      <c r="AD62" s="4"/>
      <c r="AE62" s="4"/>
      <c r="AF62" s="13"/>
      <c r="AG62" s="13"/>
      <c r="AH62" s="13"/>
      <c r="AI62" s="15"/>
    </row>
    <row r="63" spans="1:35" x14ac:dyDescent="0.35">
      <c r="A63" s="4"/>
      <c r="B63" s="1"/>
      <c r="C63" s="2"/>
      <c r="D63" s="1"/>
      <c r="AD63" s="4"/>
      <c r="AE63" s="4"/>
      <c r="AF63" s="13"/>
      <c r="AG63" s="13"/>
      <c r="AH63" s="13"/>
      <c r="AI63" s="15"/>
    </row>
    <row r="64" spans="1:35" x14ac:dyDescent="0.35">
      <c r="A64" s="4"/>
      <c r="B64" s="1"/>
      <c r="C64" s="2"/>
      <c r="D64" s="1"/>
      <c r="AD64" s="4"/>
      <c r="AE64" s="4"/>
      <c r="AF64" s="13"/>
      <c r="AG64" s="13"/>
      <c r="AH64" s="13"/>
      <c r="AI64" s="15"/>
    </row>
    <row r="65" spans="1:35" x14ac:dyDescent="0.35">
      <c r="A65" s="4"/>
      <c r="B65" s="1"/>
      <c r="C65" s="2"/>
      <c r="D65" s="1"/>
      <c r="AD65" s="4"/>
      <c r="AE65" s="4"/>
      <c r="AF65" s="13"/>
      <c r="AG65" s="13"/>
      <c r="AH65" s="13"/>
      <c r="AI65" s="15"/>
    </row>
    <row r="66" spans="1:35" x14ac:dyDescent="0.35">
      <c r="A66" s="4"/>
      <c r="B66" s="1"/>
      <c r="C66" s="2"/>
      <c r="D66" s="1"/>
      <c r="AD66" s="4"/>
      <c r="AE66" s="4"/>
      <c r="AF66" s="13"/>
      <c r="AG66" s="13"/>
      <c r="AH66" s="13"/>
      <c r="AI66" s="15"/>
    </row>
    <row r="67" spans="1:35" x14ac:dyDescent="0.35">
      <c r="A67" s="4"/>
      <c r="B67" s="1"/>
      <c r="C67" s="2"/>
      <c r="D67" s="1"/>
      <c r="AD67" s="4"/>
      <c r="AE67" s="4"/>
      <c r="AF67" s="13"/>
      <c r="AG67" s="13"/>
      <c r="AH67" s="13"/>
      <c r="AI67" s="15"/>
    </row>
    <row r="68" spans="1:35" x14ac:dyDescent="0.35">
      <c r="A68" s="4"/>
      <c r="B68" s="1"/>
      <c r="C68" s="2"/>
      <c r="D68" s="1"/>
      <c r="AD68" s="4"/>
      <c r="AE68" s="4"/>
      <c r="AF68" s="13"/>
      <c r="AG68" s="13"/>
      <c r="AH68" s="13"/>
      <c r="AI68" s="15"/>
    </row>
    <row r="69" spans="1:35" x14ac:dyDescent="0.35">
      <c r="A69" s="4"/>
      <c r="B69" s="1"/>
      <c r="C69" s="2"/>
      <c r="D69" s="1"/>
      <c r="AD69" s="4"/>
      <c r="AE69" s="4"/>
      <c r="AF69"/>
      <c r="AG69"/>
      <c r="AH69"/>
      <c r="AI69"/>
    </row>
    <row r="70" spans="1:35" x14ac:dyDescent="0.35">
      <c r="A70" s="4"/>
      <c r="B70" s="1"/>
      <c r="C70" s="2"/>
      <c r="D70" s="1"/>
      <c r="AD70" s="4"/>
      <c r="AE70" s="4"/>
      <c r="AF70"/>
      <c r="AG70"/>
      <c r="AH70"/>
      <c r="AI70"/>
    </row>
    <row r="71" spans="1:35" x14ac:dyDescent="0.35">
      <c r="A71" s="4"/>
      <c r="B71" s="1"/>
      <c r="C71" s="2"/>
      <c r="D71" s="1"/>
      <c r="AD71" s="4"/>
      <c r="AE71" s="4"/>
      <c r="AF71" s="13"/>
      <c r="AG71" s="13"/>
      <c r="AH71" s="13"/>
      <c r="AI71" s="15"/>
    </row>
    <row r="72" spans="1:35" x14ac:dyDescent="0.35">
      <c r="A72" s="4"/>
      <c r="B72" s="1"/>
      <c r="C72" s="2"/>
      <c r="D72" s="1"/>
      <c r="AD72" s="4"/>
      <c r="AE72" s="4"/>
      <c r="AF72" s="13"/>
      <c r="AG72" s="13"/>
      <c r="AH72" s="13"/>
      <c r="AI72" s="15"/>
    </row>
    <row r="73" spans="1:35" x14ac:dyDescent="0.35">
      <c r="A73" s="4"/>
      <c r="B73" s="1"/>
      <c r="C73" s="2"/>
      <c r="D73" s="1"/>
      <c r="AD73" s="4"/>
      <c r="AE73" s="4"/>
      <c r="AF73" s="13"/>
      <c r="AG73" s="13"/>
      <c r="AH73" s="13"/>
      <c r="AI73" s="15"/>
    </row>
    <row r="74" spans="1:35" x14ac:dyDescent="0.35">
      <c r="A74" s="4"/>
      <c r="B74" s="1"/>
      <c r="C74" s="2"/>
      <c r="D74" s="1"/>
      <c r="AD74" s="4"/>
      <c r="AE74" s="4"/>
      <c r="AF74"/>
      <c r="AG74"/>
      <c r="AH74"/>
      <c r="AI74"/>
    </row>
    <row r="75" spans="1:35" x14ac:dyDescent="0.35">
      <c r="A75" s="4"/>
      <c r="B75" s="1"/>
      <c r="C75" s="2"/>
      <c r="D75" s="1"/>
      <c r="AD75" s="4"/>
      <c r="AE75" s="4"/>
      <c r="AF75"/>
      <c r="AG75"/>
      <c r="AH75"/>
      <c r="AI75"/>
    </row>
    <row r="76" spans="1:35" x14ac:dyDescent="0.35">
      <c r="A76" s="4"/>
      <c r="B76" s="1"/>
      <c r="C76" s="2"/>
      <c r="D76" s="1"/>
      <c r="AD76" s="4"/>
      <c r="AE76" s="4"/>
      <c r="AF76"/>
      <c r="AG76"/>
      <c r="AH76"/>
      <c r="AI76"/>
    </row>
    <row r="77" spans="1:35" x14ac:dyDescent="0.35">
      <c r="A77" s="4"/>
      <c r="B77" s="1"/>
      <c r="C77" s="2"/>
      <c r="D77" s="1"/>
      <c r="AD77" s="4"/>
      <c r="AE77" s="4"/>
      <c r="AF77"/>
      <c r="AG77"/>
      <c r="AH77"/>
      <c r="AI77"/>
    </row>
    <row r="78" spans="1:35" x14ac:dyDescent="0.35">
      <c r="A78" s="4"/>
      <c r="B78" s="1"/>
      <c r="C78" s="2"/>
      <c r="D78" s="1"/>
      <c r="AD78" s="4"/>
      <c r="AE78" s="4"/>
      <c r="AF78"/>
      <c r="AG78"/>
      <c r="AH78"/>
      <c r="AI78"/>
    </row>
    <row r="79" spans="1:35" x14ac:dyDescent="0.35">
      <c r="A79" s="4"/>
      <c r="B79" s="1"/>
      <c r="C79" s="2"/>
      <c r="D79" s="1"/>
      <c r="AD79" s="4"/>
      <c r="AE79" s="4"/>
      <c r="AF79"/>
      <c r="AG79"/>
      <c r="AH79"/>
      <c r="AI79"/>
    </row>
    <row r="80" spans="1:35" x14ac:dyDescent="0.35">
      <c r="A80" s="4"/>
      <c r="B80" s="1"/>
      <c r="C80" s="2"/>
      <c r="D80" s="1"/>
      <c r="AD80" s="4"/>
      <c r="AE80" s="4"/>
      <c r="AF80"/>
      <c r="AG80"/>
      <c r="AH80"/>
      <c r="AI80"/>
    </row>
    <row r="81" spans="1:35" x14ac:dyDescent="0.35">
      <c r="A81" s="4"/>
      <c r="B81" s="1"/>
      <c r="C81" s="2"/>
      <c r="D81" s="1"/>
      <c r="AD81" s="4"/>
      <c r="AE81" s="4"/>
      <c r="AF81"/>
      <c r="AG81"/>
      <c r="AH81"/>
      <c r="AI81"/>
    </row>
    <row r="82" spans="1:35" x14ac:dyDescent="0.35">
      <c r="A82" s="4"/>
      <c r="B82" s="1"/>
      <c r="C82" s="2"/>
      <c r="D82" s="1"/>
      <c r="AD82" s="4"/>
      <c r="AE82" s="4"/>
      <c r="AF82"/>
      <c r="AG82"/>
      <c r="AH82"/>
      <c r="AI82"/>
    </row>
    <row r="83" spans="1:35" x14ac:dyDescent="0.35">
      <c r="A83" s="4"/>
      <c r="B83" s="1"/>
      <c r="C83" s="2"/>
      <c r="D83" s="1"/>
      <c r="AD83" s="4"/>
      <c r="AE83" s="4"/>
      <c r="AF83"/>
      <c r="AG83"/>
      <c r="AH83"/>
      <c r="AI83"/>
    </row>
    <row r="84" spans="1:35" x14ac:dyDescent="0.35">
      <c r="A84" s="4"/>
      <c r="B84" s="1"/>
      <c r="C84" s="2"/>
      <c r="D84" s="1"/>
      <c r="AD84" s="4"/>
      <c r="AE84" s="4"/>
      <c r="AF84"/>
      <c r="AG84"/>
      <c r="AH84"/>
      <c r="AI84"/>
    </row>
    <row r="85" spans="1:35" x14ac:dyDescent="0.35">
      <c r="A85" s="4"/>
      <c r="B85" s="1"/>
      <c r="C85" s="2"/>
      <c r="D85" s="1"/>
      <c r="AD85" s="4"/>
      <c r="AE85" s="4"/>
      <c r="AF85"/>
      <c r="AG85"/>
      <c r="AH85"/>
      <c r="AI85"/>
    </row>
    <row r="86" spans="1:35" x14ac:dyDescent="0.35">
      <c r="A86" s="4"/>
      <c r="B86" s="1"/>
      <c r="C86" s="2"/>
      <c r="D86" s="1"/>
      <c r="AD86" s="4"/>
      <c r="AE86" s="4"/>
      <c r="AF86"/>
      <c r="AG86"/>
      <c r="AH86"/>
      <c r="AI86"/>
    </row>
    <row r="87" spans="1:35" x14ac:dyDescent="0.35">
      <c r="A87" s="4"/>
      <c r="B87" s="1"/>
      <c r="C87" s="2"/>
      <c r="D87" s="1"/>
      <c r="AD87" s="4"/>
      <c r="AE87" s="4"/>
      <c r="AF87"/>
      <c r="AG87"/>
      <c r="AH87"/>
      <c r="AI87"/>
    </row>
    <row r="88" spans="1:35" x14ac:dyDescent="0.35">
      <c r="A88" s="4"/>
      <c r="B88" s="1"/>
      <c r="C88" s="2"/>
      <c r="D88" s="1"/>
      <c r="AD88" s="4"/>
      <c r="AE88" s="4"/>
      <c r="AF88"/>
      <c r="AG88"/>
      <c r="AH88"/>
      <c r="AI88"/>
    </row>
    <row r="89" spans="1:35" x14ac:dyDescent="0.35">
      <c r="A89" s="4"/>
      <c r="B89" s="1"/>
      <c r="C89" s="2"/>
      <c r="D89" s="1"/>
      <c r="AD89" s="4"/>
      <c r="AE89" s="4"/>
      <c r="AF89"/>
      <c r="AG89"/>
      <c r="AH89"/>
      <c r="AI89"/>
    </row>
    <row r="90" spans="1:35" x14ac:dyDescent="0.35">
      <c r="A90" s="4"/>
      <c r="B90" s="1"/>
      <c r="C90" s="2"/>
      <c r="D90" s="1"/>
      <c r="AD90" s="4"/>
      <c r="AE90" s="4"/>
      <c r="AF90"/>
      <c r="AG90"/>
      <c r="AH90"/>
      <c r="AI90"/>
    </row>
    <row r="91" spans="1:35" x14ac:dyDescent="0.35">
      <c r="A91" s="4"/>
      <c r="B91" s="1"/>
      <c r="C91" s="2"/>
      <c r="D91" s="1"/>
      <c r="AD91" s="4"/>
      <c r="AE91" s="4"/>
      <c r="AF91"/>
      <c r="AG91"/>
      <c r="AH91"/>
      <c r="AI91"/>
    </row>
    <row r="92" spans="1:35" x14ac:dyDescent="0.35">
      <c r="A92" s="4"/>
      <c r="B92" s="1"/>
      <c r="C92" s="2"/>
      <c r="D92" s="1"/>
      <c r="AD92" s="4"/>
      <c r="AE92" s="4"/>
      <c r="AF92"/>
      <c r="AG92"/>
      <c r="AH92"/>
      <c r="AI92"/>
    </row>
    <row r="93" spans="1:35" x14ac:dyDescent="0.35">
      <c r="A93" s="4"/>
      <c r="B93" s="1"/>
      <c r="C93" s="2"/>
      <c r="D93" s="1"/>
      <c r="AD93" s="4"/>
      <c r="AE93" s="4"/>
      <c r="AF93"/>
      <c r="AG93"/>
      <c r="AH93"/>
      <c r="AI93"/>
    </row>
    <row r="94" spans="1:35" x14ac:dyDescent="0.35">
      <c r="A94" s="4"/>
      <c r="B94" s="1"/>
      <c r="C94" s="2"/>
      <c r="D94" s="1"/>
      <c r="AD94" s="4"/>
      <c r="AE94" s="4"/>
      <c r="AF94"/>
      <c r="AG94"/>
      <c r="AH94"/>
      <c r="AI94"/>
    </row>
    <row r="95" spans="1:35" x14ac:dyDescent="0.35">
      <c r="A95" s="4"/>
      <c r="B95" s="1"/>
      <c r="C95" s="2"/>
      <c r="D95" s="1"/>
      <c r="AD95" s="4"/>
      <c r="AE95" s="4"/>
      <c r="AF95"/>
      <c r="AG95"/>
      <c r="AH95"/>
      <c r="AI95"/>
    </row>
    <row r="96" spans="1:35" x14ac:dyDescent="0.35">
      <c r="A96" s="4"/>
      <c r="B96" s="1"/>
      <c r="C96" s="2"/>
      <c r="D96" s="1"/>
      <c r="AD96" s="4"/>
      <c r="AE96" s="4"/>
      <c r="AF96"/>
      <c r="AG96"/>
      <c r="AH96"/>
      <c r="AI96"/>
    </row>
    <row r="97" spans="1:35" x14ac:dyDescent="0.35">
      <c r="A97" s="4"/>
      <c r="B97" s="1"/>
      <c r="C97" s="2"/>
      <c r="D97" s="1"/>
      <c r="AD97" s="4"/>
      <c r="AE97" s="4"/>
      <c r="AF97"/>
      <c r="AG97"/>
      <c r="AH97"/>
      <c r="AI97"/>
    </row>
    <row r="98" spans="1:35" x14ac:dyDescent="0.35">
      <c r="A98" s="4"/>
      <c r="B98" s="1"/>
      <c r="C98" s="2"/>
      <c r="D98" s="1"/>
      <c r="AD98" s="4"/>
      <c r="AE98" s="4"/>
      <c r="AF98"/>
      <c r="AG98"/>
      <c r="AH98"/>
      <c r="AI98"/>
    </row>
    <row r="99" spans="1:35" x14ac:dyDescent="0.35">
      <c r="A99" s="4"/>
      <c r="B99" s="1"/>
      <c r="C99" s="2"/>
      <c r="D99" s="1"/>
      <c r="AD99" s="4"/>
      <c r="AE99" s="4"/>
      <c r="AF99"/>
      <c r="AG99"/>
      <c r="AH99"/>
      <c r="AI99"/>
    </row>
    <row r="100" spans="1:35" x14ac:dyDescent="0.35">
      <c r="A100" s="4"/>
      <c r="B100" s="1"/>
      <c r="C100" s="2"/>
      <c r="D100" s="1"/>
      <c r="AD100" s="4"/>
      <c r="AE100" s="4"/>
      <c r="AF100"/>
      <c r="AG100"/>
      <c r="AH100"/>
      <c r="AI100"/>
    </row>
    <row r="101" spans="1:35" x14ac:dyDescent="0.35">
      <c r="A101" s="4"/>
      <c r="B101" s="1"/>
      <c r="C101" s="2"/>
      <c r="D101" s="1"/>
      <c r="AD101" s="4"/>
      <c r="AE101" s="4"/>
      <c r="AF101"/>
      <c r="AG101"/>
      <c r="AH101"/>
      <c r="AI101"/>
    </row>
    <row r="102" spans="1:35" x14ac:dyDescent="0.35">
      <c r="A102" s="4"/>
      <c r="B102" s="1"/>
      <c r="C102" s="2"/>
      <c r="D102" s="1"/>
      <c r="AD102" s="4"/>
      <c r="AE102" s="4"/>
      <c r="AF102"/>
      <c r="AG102"/>
      <c r="AH102"/>
      <c r="AI102"/>
    </row>
    <row r="103" spans="1:35" x14ac:dyDescent="0.35">
      <c r="A103" s="4"/>
      <c r="AD103" s="4"/>
      <c r="AE103" s="4"/>
      <c r="AF103"/>
      <c r="AG103"/>
      <c r="AH103"/>
      <c r="AI103"/>
    </row>
    <row r="104" spans="1:35" x14ac:dyDescent="0.35">
      <c r="A104" s="4"/>
      <c r="AD104" s="4"/>
      <c r="AE104" s="4"/>
      <c r="AF104"/>
      <c r="AG104"/>
      <c r="AH104"/>
      <c r="AI104"/>
    </row>
    <row r="105" spans="1:35" x14ac:dyDescent="0.35">
      <c r="R105"/>
      <c r="S105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27"/>
      <c r="AE105" s="27"/>
      <c r="AF105"/>
      <c r="AG105"/>
      <c r="AH105"/>
      <c r="AI105"/>
    </row>
    <row r="106" spans="1:35" x14ac:dyDescent="0.35">
      <c r="R106"/>
      <c r="S106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27"/>
      <c r="AE106" s="27"/>
      <c r="AF106"/>
      <c r="AG106"/>
      <c r="AH106"/>
      <c r="AI106"/>
    </row>
    <row r="107" spans="1:35" x14ac:dyDescent="0.35">
      <c r="AD107" s="27"/>
      <c r="AE107" s="27"/>
      <c r="AF107"/>
      <c r="AG107"/>
      <c r="AH107"/>
      <c r="AI107"/>
    </row>
    <row r="108" spans="1:35" x14ac:dyDescent="0.35">
      <c r="AD108" s="27"/>
      <c r="AE108" s="27"/>
      <c r="AF108"/>
      <c r="AG108"/>
      <c r="AH108"/>
      <c r="AI108"/>
    </row>
    <row r="109" spans="1:35" x14ac:dyDescent="0.35">
      <c r="AD109" s="27"/>
      <c r="AE109" s="27"/>
      <c r="AF109"/>
      <c r="AG109"/>
      <c r="AH109"/>
      <c r="AI109"/>
    </row>
    <row r="110" spans="1:35" x14ac:dyDescent="0.35">
      <c r="AD110" s="9"/>
      <c r="AE110" s="9"/>
      <c r="AF110"/>
      <c r="AG110"/>
      <c r="AH110"/>
      <c r="AI110"/>
    </row>
    <row r="111" spans="1:35" x14ac:dyDescent="0.35">
      <c r="AD111" s="9"/>
      <c r="AE111" s="9"/>
      <c r="AF111"/>
      <c r="AG111"/>
      <c r="AH111"/>
      <c r="AI111"/>
    </row>
    <row r="112" spans="1:35" x14ac:dyDescent="0.35">
      <c r="AD112" s="9"/>
      <c r="AE112" s="9"/>
      <c r="AF112"/>
      <c r="AG112"/>
      <c r="AH112"/>
      <c r="AI112"/>
    </row>
    <row r="113" spans="30:35" x14ac:dyDescent="0.35">
      <c r="AD113" s="9"/>
      <c r="AE113" s="9"/>
      <c r="AF113"/>
      <c r="AG113"/>
      <c r="AH113"/>
      <c r="AI113"/>
    </row>
    <row r="114" spans="30:35" x14ac:dyDescent="0.35">
      <c r="AD114" s="9"/>
      <c r="AE114" s="9"/>
      <c r="AF114"/>
      <c r="AG114"/>
      <c r="AH114"/>
      <c r="AI114"/>
    </row>
    <row r="115" spans="30:35" x14ac:dyDescent="0.35">
      <c r="AD115" s="9"/>
      <c r="AE115" s="9"/>
      <c r="AF115"/>
      <c r="AG115"/>
      <c r="AH115"/>
      <c r="AI115"/>
    </row>
    <row r="116" spans="30:35" x14ac:dyDescent="0.35">
      <c r="AD116" s="9"/>
      <c r="AE116" s="9"/>
      <c r="AF116"/>
      <c r="AG116"/>
      <c r="AH116"/>
      <c r="AI116"/>
    </row>
    <row r="117" spans="30:35" x14ac:dyDescent="0.35">
      <c r="AD117" s="9"/>
      <c r="AE117" s="9"/>
      <c r="AF117"/>
      <c r="AG117"/>
      <c r="AH117"/>
      <c r="AI117"/>
    </row>
    <row r="118" spans="30:35" x14ac:dyDescent="0.35">
      <c r="AD118" s="9"/>
      <c r="AE118" s="9"/>
      <c r="AF118"/>
      <c r="AG118"/>
      <c r="AH118"/>
      <c r="AI118"/>
    </row>
    <row r="119" spans="30:35" x14ac:dyDescent="0.35">
      <c r="AD119" s="9"/>
      <c r="AE119" s="9"/>
      <c r="AF119"/>
      <c r="AG119"/>
      <c r="AH119"/>
      <c r="AI119"/>
    </row>
    <row r="120" spans="30:35" x14ac:dyDescent="0.35">
      <c r="AD120"/>
      <c r="AE120"/>
      <c r="AF120"/>
      <c r="AG120"/>
      <c r="AH120"/>
      <c r="AI120"/>
    </row>
    <row r="121" spans="30:35" x14ac:dyDescent="0.35">
      <c r="AD121"/>
      <c r="AE121"/>
      <c r="AF121"/>
      <c r="AG121"/>
      <c r="AH121"/>
      <c r="AI121"/>
    </row>
    <row r="122" spans="30:35" x14ac:dyDescent="0.35">
      <c r="AD122"/>
      <c r="AE122"/>
      <c r="AF122"/>
      <c r="AG122"/>
      <c r="AH122"/>
      <c r="AI122"/>
    </row>
    <row r="123" spans="30:35" x14ac:dyDescent="0.35">
      <c r="AD123"/>
      <c r="AE123"/>
      <c r="AF123"/>
      <c r="AG123"/>
      <c r="AH123"/>
      <c r="AI123"/>
    </row>
    <row r="124" spans="30:35" x14ac:dyDescent="0.35">
      <c r="AD124"/>
      <c r="AE124"/>
      <c r="AF124"/>
      <c r="AG124"/>
      <c r="AH124"/>
      <c r="AI124"/>
    </row>
    <row r="125" spans="30:35" x14ac:dyDescent="0.35">
      <c r="AD125"/>
      <c r="AE125"/>
      <c r="AF125"/>
      <c r="AG125"/>
      <c r="AH125"/>
      <c r="AI125"/>
    </row>
    <row r="126" spans="30:35" x14ac:dyDescent="0.35">
      <c r="AD126"/>
      <c r="AE126"/>
      <c r="AF126"/>
      <c r="AG126"/>
      <c r="AH126"/>
      <c r="AI126"/>
    </row>
    <row r="127" spans="30:35" x14ac:dyDescent="0.35">
      <c r="AD127"/>
      <c r="AE127"/>
      <c r="AF127"/>
      <c r="AG127"/>
      <c r="AH127"/>
      <c r="AI127"/>
    </row>
    <row r="128" spans="30:35" x14ac:dyDescent="0.35">
      <c r="AD128"/>
      <c r="AE128"/>
      <c r="AF128"/>
      <c r="AG128"/>
      <c r="AH128"/>
      <c r="AI128"/>
    </row>
    <row r="129" spans="30:35" x14ac:dyDescent="0.35">
      <c r="AD129"/>
      <c r="AE129"/>
      <c r="AF129"/>
      <c r="AG129"/>
      <c r="AH129"/>
      <c r="AI129"/>
    </row>
    <row r="130" spans="30:35" x14ac:dyDescent="0.35">
      <c r="AD130"/>
      <c r="AE130"/>
      <c r="AF130"/>
      <c r="AG130"/>
      <c r="AH130"/>
      <c r="AI130"/>
    </row>
  </sheetData>
  <mergeCells count="3">
    <mergeCell ref="T7:V7"/>
    <mergeCell ref="T8:V8"/>
    <mergeCell ref="T9:V9"/>
  </mergeCells>
  <phoneticPr fontId="0" type="noConversion"/>
  <conditionalFormatting sqref="F14:K104 N14:S104">
    <cfRule type="cellIs" dxfId="4" priority="2" stopIfTrue="1" operator="equal">
      <formula>100</formula>
    </cfRule>
  </conditionalFormatting>
  <conditionalFormatting sqref="V1:AA1048576">
    <cfRule type="cellIs" dxfId="3" priority="1" stopIfTrue="1" operator="equal">
      <formula>100</formula>
    </cfRule>
  </conditionalFormatting>
  <pageMargins left="0.5" right="0.5" top="0.5" bottom="0.5" header="0.5" footer="0.5"/>
  <pageSetup scale="62" fitToHeight="2" orientation="portrait" horizontalDpi="300" verticalDpi="300" r:id="rId1"/>
  <headerFooter alignWithMargins="0"/>
  <colBreaks count="1" manualBreakCount="1">
    <brk id="35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881"/>
  <sheetViews>
    <sheetView tabSelected="1" zoomScaleNormal="100" workbookViewId="0"/>
  </sheetViews>
  <sheetFormatPr defaultRowHeight="17.25" customHeight="1" x14ac:dyDescent="0.35"/>
  <cols>
    <col min="1" max="1" width="5.1796875" customWidth="1"/>
    <col min="2" max="2" width="16.54296875" customWidth="1"/>
    <col min="3" max="3" width="15.1796875" customWidth="1"/>
    <col min="4" max="4" width="11.26953125" customWidth="1"/>
    <col min="5" max="8" width="5.1796875" style="1" hidden="1" customWidth="1"/>
    <col min="9" max="9" width="6.26953125" style="4" customWidth="1"/>
    <col min="10" max="10" width="5.1796875" style="1" hidden="1" customWidth="1"/>
    <col min="11" max="14" width="5" style="1" hidden="1" customWidth="1"/>
    <col min="15" max="15" width="6" style="4" customWidth="1"/>
    <col min="16" max="16" width="5" style="1" hidden="1" customWidth="1"/>
    <col min="17" max="18" width="5.1796875" style="1" hidden="1" customWidth="1"/>
    <col min="19" max="19" width="5.26953125" style="1" hidden="1" customWidth="1"/>
    <col min="20" max="20" width="3.81640625" style="1" hidden="1" customWidth="1"/>
    <col min="21" max="21" width="6.7265625" style="4" customWidth="1"/>
    <col min="22" max="22" width="5" style="1" hidden="1" customWidth="1"/>
    <col min="23" max="24" width="6.453125" style="4" customWidth="1"/>
    <col min="25" max="25" width="0.81640625" style="4" customWidth="1"/>
    <col min="26" max="29" width="5.1796875" style="1" hidden="1" customWidth="1"/>
    <col min="30" max="30" width="5.1796875" style="1" customWidth="1"/>
    <col min="31" max="31" width="5.1796875" style="1" hidden="1" customWidth="1"/>
    <col min="32" max="35" width="5.7265625" style="1" hidden="1" customWidth="1"/>
    <col min="36" max="36" width="5.1796875" style="1" customWidth="1"/>
    <col min="37" max="37" width="5.1796875" style="1" hidden="1" customWidth="1"/>
    <col min="38" max="39" width="5.1796875" style="2" hidden="1" customWidth="1"/>
    <col min="40" max="40" width="3.81640625" style="2" hidden="1" customWidth="1"/>
    <col min="41" max="41" width="5.1796875" style="2" hidden="1" customWidth="1"/>
    <col min="42" max="42" width="5.1796875" style="3" customWidth="1"/>
    <col min="43" max="43" width="5.1796875" style="2" hidden="1" customWidth="1"/>
    <col min="44" max="44" width="7.54296875" style="2" customWidth="1"/>
    <col min="45" max="45" width="6.453125" style="2" customWidth="1"/>
    <col min="46" max="46" width="0.81640625" style="2" customWidth="1"/>
    <col min="47" max="50" width="5.1796875" style="1" hidden="1" customWidth="1"/>
    <col min="51" max="51" width="5.1796875" style="1" customWidth="1"/>
    <col min="52" max="52" width="5.1796875" style="1" hidden="1" customWidth="1"/>
    <col min="53" max="56" width="5.7265625" style="1" hidden="1" customWidth="1"/>
    <col min="57" max="57" width="5.1796875" style="1" customWidth="1"/>
    <col min="58" max="58" width="5.1796875" style="1" hidden="1" customWidth="1"/>
    <col min="59" max="60" width="5.1796875" style="2" hidden="1" customWidth="1"/>
    <col min="61" max="61" width="3.81640625" style="2" hidden="1" customWidth="1"/>
    <col min="62" max="62" width="5.1796875" style="2" hidden="1" customWidth="1"/>
    <col min="63" max="63" width="5.1796875" style="3" customWidth="1"/>
    <col min="64" max="64" width="5.1796875" style="2" hidden="1" customWidth="1"/>
    <col min="65" max="65" width="7.54296875" style="2" customWidth="1"/>
    <col min="66" max="66" width="6.453125" style="2" customWidth="1"/>
    <col min="67" max="68" width="6.7265625" style="2" customWidth="1"/>
    <col min="69" max="69" width="9.7265625" style="13" customWidth="1"/>
    <col min="70" max="70" width="8.54296875" style="3" customWidth="1"/>
    <col min="71" max="71" width="8.26953125" style="3" customWidth="1"/>
    <col min="72" max="72" width="13.81640625" style="2" customWidth="1"/>
  </cols>
  <sheetData>
    <row r="1" spans="1:74" ht="18" customHeight="1" x14ac:dyDescent="0.4">
      <c r="A1" s="6" t="s">
        <v>32</v>
      </c>
      <c r="B1" s="6"/>
      <c r="C1" s="6"/>
      <c r="D1" s="6"/>
      <c r="E1" s="10"/>
      <c r="F1" s="10"/>
      <c r="G1" s="10"/>
      <c r="H1" s="10"/>
      <c r="I1" s="5"/>
      <c r="J1" s="10"/>
      <c r="K1" s="10"/>
      <c r="L1" s="10"/>
      <c r="M1" s="10"/>
      <c r="N1" s="10"/>
      <c r="O1" s="5"/>
      <c r="P1" s="10"/>
      <c r="Q1" s="10"/>
      <c r="R1" s="10"/>
      <c r="S1" s="10"/>
      <c r="T1" s="10"/>
      <c r="U1" s="5"/>
      <c r="V1" s="10"/>
      <c r="W1" s="5"/>
      <c r="X1" s="5"/>
      <c r="Y1" s="5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5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5"/>
      <c r="BL1" s="10"/>
      <c r="BM1" s="10"/>
      <c r="BN1" s="10"/>
      <c r="BO1" s="10"/>
      <c r="BP1" s="10"/>
      <c r="BQ1" s="74"/>
      <c r="BR1" s="5"/>
      <c r="BS1" s="5"/>
      <c r="BT1" s="10"/>
      <c r="BU1" s="2"/>
      <c r="BV1" s="2"/>
    </row>
    <row r="2" spans="1:74" ht="18" customHeight="1" x14ac:dyDescent="0.4">
      <c r="A2" s="6" t="s">
        <v>33</v>
      </c>
      <c r="B2" s="6"/>
      <c r="C2" s="6"/>
      <c r="D2" s="6"/>
      <c r="E2" s="10"/>
      <c r="F2" s="10"/>
      <c r="G2" s="10"/>
      <c r="H2" s="10"/>
      <c r="I2" s="5"/>
      <c r="J2" s="10"/>
      <c r="K2" s="10"/>
      <c r="L2" s="10"/>
      <c r="M2" s="10"/>
      <c r="N2" s="10"/>
      <c r="O2" s="5"/>
      <c r="P2" s="10"/>
      <c r="Q2" s="10"/>
      <c r="R2" s="10"/>
      <c r="S2" s="10"/>
      <c r="T2" s="10"/>
      <c r="U2" s="5"/>
      <c r="V2" s="10"/>
      <c r="W2" s="5"/>
      <c r="X2" s="5"/>
      <c r="Y2" s="5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5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5"/>
      <c r="BL2" s="10"/>
      <c r="BM2" s="10"/>
      <c r="BN2" s="10"/>
      <c r="BO2" s="10"/>
      <c r="BP2" s="10"/>
      <c r="BQ2" s="74"/>
      <c r="BR2" s="5"/>
      <c r="BS2" s="5"/>
      <c r="BT2" s="10"/>
      <c r="BU2" s="2"/>
      <c r="BV2" s="2"/>
    </row>
    <row r="3" spans="1:74" ht="18" customHeight="1" x14ac:dyDescent="0.4">
      <c r="A3" s="7" t="s">
        <v>19</v>
      </c>
      <c r="B3" s="7"/>
      <c r="C3" s="7"/>
      <c r="D3" s="7"/>
      <c r="E3" s="10"/>
      <c r="F3" s="10"/>
      <c r="G3" s="10"/>
      <c r="H3" s="10"/>
      <c r="I3" s="5"/>
      <c r="J3" s="10"/>
      <c r="K3" s="10"/>
      <c r="L3" s="10"/>
      <c r="M3" s="10"/>
      <c r="N3" s="10"/>
      <c r="O3" s="5"/>
      <c r="P3" s="10"/>
      <c r="Q3" s="10"/>
      <c r="R3" s="10"/>
      <c r="S3" s="10"/>
      <c r="T3" s="10"/>
      <c r="U3" s="5"/>
      <c r="V3" s="10"/>
      <c r="W3" s="5"/>
      <c r="X3" s="5"/>
      <c r="Y3" s="5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5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5"/>
      <c r="BL3" s="10"/>
      <c r="BM3" s="10"/>
      <c r="BN3" s="10"/>
      <c r="BO3" s="10"/>
      <c r="BP3" s="10"/>
      <c r="BQ3" s="74"/>
      <c r="BR3" s="5"/>
      <c r="BS3" s="5"/>
      <c r="BT3" s="10"/>
      <c r="BU3" s="2"/>
      <c r="BV3" s="2"/>
    </row>
    <row r="4" spans="1:74" ht="18" x14ac:dyDescent="0.4">
      <c r="A4" s="7" t="s">
        <v>31</v>
      </c>
      <c r="B4" s="7"/>
      <c r="C4" s="7"/>
      <c r="D4" s="7"/>
      <c r="E4" s="10"/>
      <c r="F4" s="10"/>
      <c r="G4" s="10"/>
      <c r="H4" s="10"/>
      <c r="I4" s="5"/>
      <c r="J4" s="10"/>
      <c r="K4" s="10"/>
      <c r="L4" s="10"/>
      <c r="M4" s="10"/>
      <c r="N4" s="10"/>
      <c r="O4" s="5"/>
      <c r="P4" s="10"/>
      <c r="Q4" s="10"/>
      <c r="R4" s="10"/>
      <c r="S4" s="10"/>
      <c r="T4" s="10"/>
      <c r="U4" s="5"/>
      <c r="V4" s="10"/>
      <c r="W4" s="5"/>
      <c r="X4" s="5"/>
      <c r="Y4" s="5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5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5"/>
      <c r="BL4" s="10"/>
      <c r="BM4" s="10"/>
      <c r="BN4" s="10"/>
      <c r="BO4" s="10"/>
      <c r="BP4" s="10"/>
      <c r="BQ4" s="74"/>
      <c r="BR4" s="5"/>
      <c r="BS4" s="5"/>
      <c r="BT4" s="10"/>
      <c r="BU4" s="2"/>
      <c r="BV4" s="2"/>
    </row>
    <row r="5" spans="1:74" s="24" customFormat="1" ht="10" customHeight="1" x14ac:dyDescent="0.25">
      <c r="A5" s="22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Q5" s="75"/>
      <c r="BT5" s="23"/>
    </row>
    <row r="6" spans="1:74" s="3" customFormat="1" ht="18" customHeight="1" x14ac:dyDescent="0.35">
      <c r="A6" s="11"/>
      <c r="B6" s="11" t="s">
        <v>105</v>
      </c>
      <c r="C6" s="11"/>
      <c r="D6" s="11" t="s">
        <v>108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74">
        <f>BT12</f>
        <v>3732.7999999999997</v>
      </c>
      <c r="X6" s="27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Q6" s="15"/>
      <c r="BT6" s="15"/>
    </row>
    <row r="7" spans="1:74" s="3" customFormat="1" ht="17.25" customHeight="1" x14ac:dyDescent="0.35">
      <c r="A7" s="11"/>
      <c r="B7" s="11" t="s">
        <v>106</v>
      </c>
      <c r="C7" s="11"/>
      <c r="D7" s="3" t="s">
        <v>109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74">
        <f>BT13</f>
        <v>3723.2999999999997</v>
      </c>
      <c r="X7" s="27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Q7" s="15"/>
      <c r="BT7" s="14"/>
    </row>
    <row r="8" spans="1:74" s="3" customFormat="1" ht="17.25" customHeight="1" x14ac:dyDescent="0.35">
      <c r="A8" s="11"/>
      <c r="B8" s="11" t="s">
        <v>107</v>
      </c>
      <c r="C8" s="11"/>
      <c r="D8" s="3" t="s">
        <v>110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74">
        <f>BT14</f>
        <v>3712.4</v>
      </c>
      <c r="X8" s="275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Q8" s="15"/>
      <c r="BT8" s="14"/>
    </row>
    <row r="9" spans="1:74" s="3" customFormat="1" ht="17.25" customHeight="1" thickBot="1" x14ac:dyDescent="0.4">
      <c r="A9" s="11"/>
      <c r="B9" s="11"/>
      <c r="C9" s="11"/>
      <c r="D9" s="1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Q9" s="15"/>
      <c r="BT9" s="4"/>
    </row>
    <row r="10" spans="1:74" s="3" customFormat="1" ht="17.25" customHeight="1" thickBot="1" x14ac:dyDescent="0.4">
      <c r="E10" s="4"/>
      <c r="F10" s="4"/>
      <c r="G10" s="4"/>
      <c r="H10" s="4"/>
      <c r="I10" s="282" t="s">
        <v>95</v>
      </c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4"/>
      <c r="Y10" s="70"/>
      <c r="Z10" s="282" t="s">
        <v>96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4"/>
      <c r="AT10" s="67"/>
      <c r="AU10" s="282" t="s">
        <v>101</v>
      </c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5"/>
      <c r="BL10" s="283"/>
      <c r="BM10" s="283"/>
      <c r="BN10" s="284"/>
      <c r="BO10" s="73" t="s">
        <v>94</v>
      </c>
      <c r="BP10" s="71" t="s">
        <v>94</v>
      </c>
      <c r="BQ10" s="15" t="s">
        <v>10</v>
      </c>
      <c r="BR10" s="3" t="s">
        <v>10</v>
      </c>
      <c r="BS10" s="3" t="s">
        <v>10</v>
      </c>
      <c r="BT10" s="3" t="s">
        <v>103</v>
      </c>
    </row>
    <row r="11" spans="1:74" s="3" customFormat="1" ht="17.25" customHeight="1" thickBot="1" x14ac:dyDescent="0.4">
      <c r="A11" s="37" t="s">
        <v>6</v>
      </c>
      <c r="B11" s="53" t="s">
        <v>0</v>
      </c>
      <c r="C11" s="43" t="s">
        <v>90</v>
      </c>
      <c r="D11" s="38" t="s">
        <v>91</v>
      </c>
      <c r="E11" s="38">
        <v>1</v>
      </c>
      <c r="F11" s="38">
        <v>2</v>
      </c>
      <c r="G11" s="38">
        <v>3</v>
      </c>
      <c r="H11" s="38">
        <v>4</v>
      </c>
      <c r="I11" s="39" t="s">
        <v>24</v>
      </c>
      <c r="J11" s="40" t="s">
        <v>92</v>
      </c>
      <c r="K11" s="38">
        <v>1</v>
      </c>
      <c r="L11" s="38">
        <v>2</v>
      </c>
      <c r="M11" s="38">
        <v>3</v>
      </c>
      <c r="N11" s="38">
        <v>4</v>
      </c>
      <c r="O11" s="41" t="s">
        <v>25</v>
      </c>
      <c r="P11" s="41" t="s">
        <v>92</v>
      </c>
      <c r="Q11" s="38">
        <v>1</v>
      </c>
      <c r="R11" s="38">
        <v>2</v>
      </c>
      <c r="S11" s="38">
        <v>3</v>
      </c>
      <c r="T11" s="38">
        <v>4</v>
      </c>
      <c r="U11" s="42" t="s">
        <v>26</v>
      </c>
      <c r="V11" s="42" t="s">
        <v>92</v>
      </c>
      <c r="W11" s="65" t="s">
        <v>7</v>
      </c>
      <c r="X11" s="66" t="s">
        <v>92</v>
      </c>
      <c r="Y11" s="67"/>
      <c r="Z11" s="37">
        <v>1</v>
      </c>
      <c r="AA11" s="38">
        <v>2</v>
      </c>
      <c r="AB11" s="38">
        <v>3</v>
      </c>
      <c r="AC11" s="38">
        <v>4</v>
      </c>
      <c r="AD11" s="40" t="s">
        <v>24</v>
      </c>
      <c r="AE11" s="40" t="s">
        <v>92</v>
      </c>
      <c r="AF11" s="37">
        <v>1</v>
      </c>
      <c r="AG11" s="38">
        <v>2</v>
      </c>
      <c r="AH11" s="38">
        <v>3</v>
      </c>
      <c r="AI11" s="38">
        <v>4</v>
      </c>
      <c r="AJ11" s="41" t="s">
        <v>25</v>
      </c>
      <c r="AK11" s="51" t="s">
        <v>92</v>
      </c>
      <c r="AL11" s="37">
        <v>1</v>
      </c>
      <c r="AM11" s="38">
        <v>2</v>
      </c>
      <c r="AN11" s="38">
        <v>3</v>
      </c>
      <c r="AO11" s="38">
        <v>4</v>
      </c>
      <c r="AP11" s="42" t="s">
        <v>26</v>
      </c>
      <c r="AQ11" s="52" t="s">
        <v>92</v>
      </c>
      <c r="AR11" s="65" t="s">
        <v>8</v>
      </c>
      <c r="AS11" s="66" t="s">
        <v>92</v>
      </c>
      <c r="AT11" s="67"/>
      <c r="AU11" s="37">
        <v>1</v>
      </c>
      <c r="AV11" s="38">
        <v>2</v>
      </c>
      <c r="AW11" s="38">
        <v>3</v>
      </c>
      <c r="AX11" s="38">
        <v>4</v>
      </c>
      <c r="AY11" s="40" t="s">
        <v>24</v>
      </c>
      <c r="AZ11" s="84" t="s">
        <v>92</v>
      </c>
      <c r="BA11" s="37">
        <v>1</v>
      </c>
      <c r="BB11" s="38">
        <v>2</v>
      </c>
      <c r="BC11" s="38">
        <v>3</v>
      </c>
      <c r="BD11" s="38">
        <v>4</v>
      </c>
      <c r="BE11" s="41" t="s">
        <v>25</v>
      </c>
      <c r="BF11" s="51" t="s">
        <v>92</v>
      </c>
      <c r="BG11" s="37">
        <v>1</v>
      </c>
      <c r="BH11" s="38">
        <v>2</v>
      </c>
      <c r="BI11" s="38">
        <v>3</v>
      </c>
      <c r="BJ11" s="38">
        <v>4</v>
      </c>
      <c r="BK11" s="85" t="s">
        <v>26</v>
      </c>
      <c r="BL11" s="52" t="s">
        <v>92</v>
      </c>
      <c r="BM11" s="65" t="s">
        <v>8</v>
      </c>
      <c r="BN11" s="66" t="s">
        <v>92</v>
      </c>
      <c r="BO11" s="71" t="s">
        <v>9</v>
      </c>
      <c r="BP11" s="71" t="s">
        <v>92</v>
      </c>
      <c r="BQ11" s="15" t="s">
        <v>28</v>
      </c>
      <c r="BR11" s="3" t="s">
        <v>30</v>
      </c>
      <c r="BS11" s="3" t="s">
        <v>100</v>
      </c>
      <c r="BT11" s="3" t="s">
        <v>104</v>
      </c>
    </row>
    <row r="12" spans="1:74" ht="17.25" customHeight="1" thickBot="1" x14ac:dyDescent="0.4">
      <c r="A12" s="4">
        <v>1</v>
      </c>
      <c r="B12" s="54" t="s">
        <v>68</v>
      </c>
      <c r="C12" s="55" t="s">
        <v>69</v>
      </c>
      <c r="D12" s="59" t="s">
        <v>36</v>
      </c>
      <c r="E12" s="1">
        <v>100</v>
      </c>
      <c r="F12" s="1">
        <v>100</v>
      </c>
      <c r="G12" s="1">
        <v>100</v>
      </c>
      <c r="H12" s="1">
        <v>98</v>
      </c>
      <c r="I12" s="31">
        <f t="shared" ref="I12:I40" si="0">SUM(E12:H12)</f>
        <v>398</v>
      </c>
      <c r="J12" s="16">
        <v>35</v>
      </c>
      <c r="K12" s="16">
        <v>97</v>
      </c>
      <c r="L12" s="16">
        <v>95</v>
      </c>
      <c r="M12" s="16">
        <v>96</v>
      </c>
      <c r="N12" s="16">
        <v>97</v>
      </c>
      <c r="O12" s="18">
        <f t="shared" ref="O12:O40" si="1">SUM(K12:N12)</f>
        <v>385</v>
      </c>
      <c r="P12" s="16">
        <v>15</v>
      </c>
      <c r="Q12" s="16">
        <v>98</v>
      </c>
      <c r="R12" s="16">
        <v>98</v>
      </c>
      <c r="S12" s="16">
        <v>94</v>
      </c>
      <c r="T12" s="16">
        <v>99</v>
      </c>
      <c r="U12" s="18">
        <f t="shared" ref="U12:U40" si="2">SUM(Q12:T12)</f>
        <v>389</v>
      </c>
      <c r="V12" s="16">
        <v>21</v>
      </c>
      <c r="W12" s="61">
        <f t="shared" ref="W12:W40" si="3">U12+O12+I12</f>
        <v>1172</v>
      </c>
      <c r="X12" s="62">
        <f t="shared" ref="X12:X40" si="4">J12+P12+V12</f>
        <v>71</v>
      </c>
      <c r="Y12" s="68"/>
      <c r="Z12" s="44">
        <v>99</v>
      </c>
      <c r="AA12" s="16">
        <v>98</v>
      </c>
      <c r="AB12" s="16">
        <v>100</v>
      </c>
      <c r="AC12" s="16">
        <v>99</v>
      </c>
      <c r="AD12" s="18">
        <f t="shared" ref="AD12:AD40" si="5">SUM(Z12:AC12)</f>
        <v>396</v>
      </c>
      <c r="AE12" s="16">
        <v>32</v>
      </c>
      <c r="AF12" s="44">
        <v>98</v>
      </c>
      <c r="AG12" s="16">
        <v>98</v>
      </c>
      <c r="AH12" s="16">
        <v>100</v>
      </c>
      <c r="AI12" s="16">
        <v>97</v>
      </c>
      <c r="AJ12" s="18">
        <f t="shared" ref="AJ12:AJ40" si="6">SUM(AF12:AI12)</f>
        <v>393</v>
      </c>
      <c r="AK12" s="32">
        <v>18</v>
      </c>
      <c r="AL12" s="44">
        <v>98</v>
      </c>
      <c r="AM12" s="16">
        <v>97</v>
      </c>
      <c r="AN12" s="16">
        <v>99</v>
      </c>
      <c r="AO12" s="16">
        <v>98</v>
      </c>
      <c r="AP12" s="18">
        <f t="shared" ref="AP12:AP40" si="7">SUM(AL12:AO12)</f>
        <v>392</v>
      </c>
      <c r="AQ12" s="32">
        <v>22</v>
      </c>
      <c r="AR12" s="61">
        <f t="shared" ref="AR12:AR40" si="8">SUM(AP12,AJ12,AD12)</f>
        <v>1181</v>
      </c>
      <c r="AS12" s="62">
        <f t="shared" ref="AS12:AS40" si="9">AE12+AK12+AQ12</f>
        <v>72</v>
      </c>
      <c r="AT12" s="81"/>
      <c r="AU12" s="44">
        <v>100</v>
      </c>
      <c r="AV12" s="16">
        <v>99</v>
      </c>
      <c r="AW12" s="16">
        <v>100</v>
      </c>
      <c r="AX12" s="16">
        <v>100</v>
      </c>
      <c r="AY12" s="18">
        <f>SUM(AU12:AX12)</f>
        <v>399</v>
      </c>
      <c r="AZ12" s="16">
        <v>34</v>
      </c>
      <c r="BA12" s="44">
        <v>98</v>
      </c>
      <c r="BB12" s="16">
        <v>97</v>
      </c>
      <c r="BC12" s="16">
        <v>95</v>
      </c>
      <c r="BD12" s="16">
        <v>98</v>
      </c>
      <c r="BE12" s="18">
        <f>SUM(BA12:BD12)</f>
        <v>388</v>
      </c>
      <c r="BF12" s="32">
        <v>18</v>
      </c>
      <c r="BG12" s="44">
        <v>99</v>
      </c>
      <c r="BH12" s="16">
        <v>96</v>
      </c>
      <c r="BI12" s="16">
        <v>98</v>
      </c>
      <c r="BJ12" s="16">
        <v>98</v>
      </c>
      <c r="BK12" s="18">
        <f>SUM(BG12:BJ12)</f>
        <v>391</v>
      </c>
      <c r="BL12" s="32">
        <v>23</v>
      </c>
      <c r="BM12" s="61">
        <f t="shared" ref="BM12:BM40" si="10">SUM(BK12,BE12,AY12)</f>
        <v>1178</v>
      </c>
      <c r="BN12" s="62">
        <f t="shared" ref="BN12:BN40" si="11">AZ12+BF12+BL12</f>
        <v>75</v>
      </c>
      <c r="BO12" s="48">
        <f t="shared" ref="BO12:BO40" si="12">W12+AR12+BM12</f>
        <v>3531</v>
      </c>
      <c r="BP12" s="76">
        <f>X12+AS12+BN12</f>
        <v>218</v>
      </c>
      <c r="BQ12" s="12">
        <v>98.2</v>
      </c>
      <c r="BR12" s="13">
        <v>100.6</v>
      </c>
      <c r="BS12" s="13">
        <v>101.2</v>
      </c>
      <c r="BT12" s="15">
        <f>BO12+BR12+BS12</f>
        <v>3732.7999999999997</v>
      </c>
    </row>
    <row r="13" spans="1:74" ht="17.25" customHeight="1" thickBot="1" x14ac:dyDescent="0.4">
      <c r="A13" s="4">
        <v>2</v>
      </c>
      <c r="B13" s="56" t="s">
        <v>55</v>
      </c>
      <c r="C13" s="55" t="s">
        <v>56</v>
      </c>
      <c r="D13" s="59" t="s">
        <v>36</v>
      </c>
      <c r="E13" s="1">
        <v>100</v>
      </c>
      <c r="F13" s="1">
        <v>100</v>
      </c>
      <c r="G13" s="1">
        <v>100</v>
      </c>
      <c r="H13" s="1">
        <v>97</v>
      </c>
      <c r="I13" s="31">
        <f t="shared" si="0"/>
        <v>397</v>
      </c>
      <c r="J13" s="16">
        <v>27</v>
      </c>
      <c r="K13" s="16">
        <v>95</v>
      </c>
      <c r="L13" s="16">
        <v>97</v>
      </c>
      <c r="M13" s="16">
        <v>96</v>
      </c>
      <c r="N13" s="16">
        <v>90</v>
      </c>
      <c r="O13" s="18">
        <f t="shared" si="1"/>
        <v>378</v>
      </c>
      <c r="P13" s="16">
        <v>12</v>
      </c>
      <c r="Q13" s="16">
        <v>96</v>
      </c>
      <c r="R13" s="16">
        <v>99</v>
      </c>
      <c r="S13" s="16">
        <v>96</v>
      </c>
      <c r="T13" s="16">
        <v>98</v>
      </c>
      <c r="U13" s="18">
        <f t="shared" si="2"/>
        <v>389</v>
      </c>
      <c r="V13" s="16">
        <v>12</v>
      </c>
      <c r="W13" s="61">
        <f t="shared" si="3"/>
        <v>1164</v>
      </c>
      <c r="X13" s="62">
        <f t="shared" si="4"/>
        <v>51</v>
      </c>
      <c r="Y13" s="68"/>
      <c r="Z13" s="44">
        <v>99</v>
      </c>
      <c r="AA13" s="16">
        <v>100</v>
      </c>
      <c r="AB13" s="16">
        <v>100</v>
      </c>
      <c r="AC13" s="16">
        <v>100</v>
      </c>
      <c r="AD13" s="18">
        <f t="shared" si="5"/>
        <v>399</v>
      </c>
      <c r="AE13" s="16">
        <v>26</v>
      </c>
      <c r="AF13" s="44">
        <v>97</v>
      </c>
      <c r="AG13" s="16">
        <v>99</v>
      </c>
      <c r="AH13" s="16">
        <v>99</v>
      </c>
      <c r="AI13" s="16">
        <v>99</v>
      </c>
      <c r="AJ13" s="18">
        <f t="shared" si="6"/>
        <v>394</v>
      </c>
      <c r="AK13" s="32">
        <v>19</v>
      </c>
      <c r="AL13" s="44">
        <v>96</v>
      </c>
      <c r="AM13" s="16">
        <v>96</v>
      </c>
      <c r="AN13" s="16">
        <v>98</v>
      </c>
      <c r="AO13" s="16">
        <v>99</v>
      </c>
      <c r="AP13" s="18">
        <f t="shared" si="7"/>
        <v>389</v>
      </c>
      <c r="AQ13" s="32">
        <v>18</v>
      </c>
      <c r="AR13" s="61">
        <f t="shared" si="8"/>
        <v>1182</v>
      </c>
      <c r="AS13" s="62">
        <f t="shared" si="9"/>
        <v>63</v>
      </c>
      <c r="AT13" s="81"/>
      <c r="AU13" s="44">
        <v>100</v>
      </c>
      <c r="AV13" s="16">
        <v>100</v>
      </c>
      <c r="AW13" s="16">
        <v>100</v>
      </c>
      <c r="AX13" s="16">
        <v>100</v>
      </c>
      <c r="AY13" s="18">
        <f t="shared" ref="AY13:AY40" si="13">SUM(AU13:AX13)</f>
        <v>400</v>
      </c>
      <c r="AZ13" s="16">
        <v>25</v>
      </c>
      <c r="BA13" s="44">
        <v>99</v>
      </c>
      <c r="BB13" s="16">
        <v>97</v>
      </c>
      <c r="BC13" s="16">
        <v>97</v>
      </c>
      <c r="BD13" s="16">
        <v>97</v>
      </c>
      <c r="BE13" s="18">
        <f t="shared" ref="BE13:BE40" si="14">SUM(BA13:BD13)</f>
        <v>390</v>
      </c>
      <c r="BF13" s="32">
        <v>20</v>
      </c>
      <c r="BG13" s="44">
        <v>97</v>
      </c>
      <c r="BH13" s="16">
        <v>98</v>
      </c>
      <c r="BI13" s="16">
        <v>98</v>
      </c>
      <c r="BJ13" s="16">
        <v>96</v>
      </c>
      <c r="BK13" s="18">
        <f t="shared" ref="BK13:BK40" si="15">SUM(BG13:BJ13)</f>
        <v>389</v>
      </c>
      <c r="BL13" s="32">
        <v>19</v>
      </c>
      <c r="BM13" s="61">
        <f t="shared" si="10"/>
        <v>1179</v>
      </c>
      <c r="BN13" s="62">
        <f t="shared" si="11"/>
        <v>64</v>
      </c>
      <c r="BO13" s="48">
        <f t="shared" si="12"/>
        <v>3525</v>
      </c>
      <c r="BP13" s="76">
        <f t="shared" ref="BP13:BP40" si="16">X13+AS13+BN13</f>
        <v>178</v>
      </c>
      <c r="BQ13" s="12">
        <v>99.1</v>
      </c>
      <c r="BR13" s="13">
        <v>94.9</v>
      </c>
      <c r="BS13" s="13">
        <v>99.2</v>
      </c>
      <c r="BT13" s="15">
        <f>BO13+BQ13+BS13</f>
        <v>3723.2999999999997</v>
      </c>
    </row>
    <row r="14" spans="1:74" ht="17.25" customHeight="1" thickBot="1" x14ac:dyDescent="0.4">
      <c r="A14" s="4">
        <v>3</v>
      </c>
      <c r="B14" s="54" t="s">
        <v>49</v>
      </c>
      <c r="C14" s="55" t="s">
        <v>50</v>
      </c>
      <c r="D14" s="59" t="s">
        <v>36</v>
      </c>
      <c r="E14" s="1">
        <v>100</v>
      </c>
      <c r="F14" s="1">
        <v>98</v>
      </c>
      <c r="G14" s="1">
        <v>99</v>
      </c>
      <c r="H14" s="1">
        <v>99</v>
      </c>
      <c r="I14" s="31">
        <f t="shared" si="0"/>
        <v>396</v>
      </c>
      <c r="J14" s="16">
        <v>31</v>
      </c>
      <c r="K14" s="16">
        <v>96</v>
      </c>
      <c r="L14" s="16">
        <v>99</v>
      </c>
      <c r="M14" s="16">
        <v>96</v>
      </c>
      <c r="N14" s="16">
        <v>95</v>
      </c>
      <c r="O14" s="18">
        <f t="shared" si="1"/>
        <v>386</v>
      </c>
      <c r="P14" s="16">
        <v>19</v>
      </c>
      <c r="Q14" s="16">
        <v>93</v>
      </c>
      <c r="R14" s="16">
        <v>96</v>
      </c>
      <c r="S14" s="16">
        <v>98</v>
      </c>
      <c r="T14" s="16">
        <v>99</v>
      </c>
      <c r="U14" s="18">
        <f t="shared" si="2"/>
        <v>386</v>
      </c>
      <c r="V14" s="16">
        <v>19</v>
      </c>
      <c r="W14" s="61">
        <f t="shared" si="3"/>
        <v>1168</v>
      </c>
      <c r="X14" s="62">
        <f t="shared" si="4"/>
        <v>69</v>
      </c>
      <c r="Y14" s="68"/>
      <c r="Z14" s="44">
        <v>99</v>
      </c>
      <c r="AA14" s="16">
        <v>96</v>
      </c>
      <c r="AB14" s="16">
        <v>100</v>
      </c>
      <c r="AC14" s="16">
        <v>99</v>
      </c>
      <c r="AD14" s="18">
        <f t="shared" si="5"/>
        <v>394</v>
      </c>
      <c r="AE14" s="16">
        <v>24</v>
      </c>
      <c r="AF14" s="44">
        <v>97</v>
      </c>
      <c r="AG14" s="16">
        <v>97</v>
      </c>
      <c r="AH14" s="16">
        <v>98</v>
      </c>
      <c r="AI14" s="16">
        <v>96</v>
      </c>
      <c r="AJ14" s="18">
        <f t="shared" si="6"/>
        <v>388</v>
      </c>
      <c r="AK14" s="32">
        <v>16</v>
      </c>
      <c r="AL14" s="44">
        <v>98</v>
      </c>
      <c r="AM14" s="16">
        <v>99</v>
      </c>
      <c r="AN14" s="16">
        <v>99</v>
      </c>
      <c r="AO14" s="16">
        <v>97</v>
      </c>
      <c r="AP14" s="18">
        <f t="shared" si="7"/>
        <v>393</v>
      </c>
      <c r="AQ14" s="32">
        <v>20</v>
      </c>
      <c r="AR14" s="61">
        <f t="shared" si="8"/>
        <v>1175</v>
      </c>
      <c r="AS14" s="62">
        <f t="shared" si="9"/>
        <v>60</v>
      </c>
      <c r="AT14" s="81"/>
      <c r="AU14" s="44">
        <v>100</v>
      </c>
      <c r="AV14" s="16">
        <v>100</v>
      </c>
      <c r="AW14" s="16">
        <v>100</v>
      </c>
      <c r="AX14" s="16">
        <v>98</v>
      </c>
      <c r="AY14" s="18">
        <f t="shared" si="13"/>
        <v>398</v>
      </c>
      <c r="AZ14" s="16">
        <v>28</v>
      </c>
      <c r="BA14" s="44">
        <v>93</v>
      </c>
      <c r="BB14" s="16">
        <v>98</v>
      </c>
      <c r="BC14" s="16">
        <v>97</v>
      </c>
      <c r="BD14" s="16">
        <v>95</v>
      </c>
      <c r="BE14" s="18">
        <f t="shared" si="14"/>
        <v>383</v>
      </c>
      <c r="BF14" s="32">
        <v>18</v>
      </c>
      <c r="BG14" s="44">
        <v>99</v>
      </c>
      <c r="BH14" s="16">
        <v>97</v>
      </c>
      <c r="BI14" s="16">
        <v>97</v>
      </c>
      <c r="BJ14" s="16">
        <v>96</v>
      </c>
      <c r="BK14" s="18">
        <f t="shared" si="15"/>
        <v>389</v>
      </c>
      <c r="BL14" s="32">
        <v>25</v>
      </c>
      <c r="BM14" s="61">
        <f t="shared" si="10"/>
        <v>1170</v>
      </c>
      <c r="BN14" s="62">
        <f t="shared" si="11"/>
        <v>71</v>
      </c>
      <c r="BO14" s="48">
        <f t="shared" si="12"/>
        <v>3513</v>
      </c>
      <c r="BP14" s="76">
        <f t="shared" si="16"/>
        <v>200</v>
      </c>
      <c r="BQ14" s="12">
        <v>100</v>
      </c>
      <c r="BR14" s="13">
        <v>96.5</v>
      </c>
      <c r="BS14" s="13">
        <f>'[1]M3P Day 3'!$Q$7</f>
        <v>99.399999999999991</v>
      </c>
      <c r="BT14" s="15">
        <f>BO14+BQ14+BS14</f>
        <v>3712.4</v>
      </c>
    </row>
    <row r="15" spans="1:74" ht="17.25" customHeight="1" thickBot="1" x14ac:dyDescent="0.4">
      <c r="A15" s="4">
        <v>4</v>
      </c>
      <c r="B15" s="56" t="s">
        <v>72</v>
      </c>
      <c r="C15" s="55" t="s">
        <v>69</v>
      </c>
      <c r="D15" s="59" t="s">
        <v>36</v>
      </c>
      <c r="E15" s="1">
        <v>98</v>
      </c>
      <c r="F15" s="1">
        <v>98</v>
      </c>
      <c r="G15" s="1">
        <v>100</v>
      </c>
      <c r="H15" s="1">
        <v>100</v>
      </c>
      <c r="I15" s="31">
        <f t="shared" si="0"/>
        <v>396</v>
      </c>
      <c r="J15" s="16">
        <v>28</v>
      </c>
      <c r="K15" s="16">
        <v>99</v>
      </c>
      <c r="L15" s="16">
        <v>94</v>
      </c>
      <c r="M15" s="16">
        <v>98</v>
      </c>
      <c r="N15" s="16">
        <v>97</v>
      </c>
      <c r="O15" s="18">
        <f t="shared" si="1"/>
        <v>388</v>
      </c>
      <c r="P15" s="16">
        <v>16</v>
      </c>
      <c r="Q15" s="16">
        <v>96</v>
      </c>
      <c r="R15" s="16">
        <v>96</v>
      </c>
      <c r="S15" s="16">
        <v>97</v>
      </c>
      <c r="T15" s="16">
        <v>97</v>
      </c>
      <c r="U15" s="18">
        <f t="shared" si="2"/>
        <v>386</v>
      </c>
      <c r="V15" s="16">
        <v>14</v>
      </c>
      <c r="W15" s="61">
        <f t="shared" si="3"/>
        <v>1170</v>
      </c>
      <c r="X15" s="62">
        <f t="shared" si="4"/>
        <v>58</v>
      </c>
      <c r="Y15" s="68"/>
      <c r="Z15" s="44">
        <v>100</v>
      </c>
      <c r="AA15" s="16">
        <v>98</v>
      </c>
      <c r="AB15" s="16">
        <v>100</v>
      </c>
      <c r="AC15" s="16">
        <v>99</v>
      </c>
      <c r="AD15" s="18">
        <f t="shared" si="5"/>
        <v>397</v>
      </c>
      <c r="AE15" s="16">
        <v>23</v>
      </c>
      <c r="AF15" s="44">
        <v>96</v>
      </c>
      <c r="AG15" s="16">
        <v>97</v>
      </c>
      <c r="AH15" s="16">
        <v>95</v>
      </c>
      <c r="AI15" s="16">
        <v>98</v>
      </c>
      <c r="AJ15" s="18">
        <f t="shared" si="6"/>
        <v>386</v>
      </c>
      <c r="AK15" s="32">
        <v>16</v>
      </c>
      <c r="AL15" s="44">
        <v>98</v>
      </c>
      <c r="AM15" s="16">
        <v>95</v>
      </c>
      <c r="AN15" s="16">
        <v>97</v>
      </c>
      <c r="AO15" s="16">
        <v>97</v>
      </c>
      <c r="AP15" s="18">
        <f t="shared" si="7"/>
        <v>387</v>
      </c>
      <c r="AQ15" s="32">
        <v>17</v>
      </c>
      <c r="AR15" s="61">
        <f t="shared" si="8"/>
        <v>1170</v>
      </c>
      <c r="AS15" s="62">
        <f t="shared" si="9"/>
        <v>56</v>
      </c>
      <c r="AT15" s="81"/>
      <c r="AU15" s="44">
        <v>100</v>
      </c>
      <c r="AV15" s="16">
        <v>100</v>
      </c>
      <c r="AW15" s="16">
        <v>99</v>
      </c>
      <c r="AX15" s="16">
        <v>99</v>
      </c>
      <c r="AY15" s="18">
        <f t="shared" si="13"/>
        <v>398</v>
      </c>
      <c r="AZ15" s="16">
        <v>28</v>
      </c>
      <c r="BA15" s="44">
        <v>98</v>
      </c>
      <c r="BB15" s="16">
        <v>96</v>
      </c>
      <c r="BC15" s="16">
        <v>97</v>
      </c>
      <c r="BD15" s="16">
        <v>96</v>
      </c>
      <c r="BE15" s="18">
        <f t="shared" si="14"/>
        <v>387</v>
      </c>
      <c r="BF15" s="32">
        <v>20</v>
      </c>
      <c r="BG15" s="44">
        <v>97</v>
      </c>
      <c r="BH15" s="16">
        <v>99</v>
      </c>
      <c r="BI15" s="16">
        <v>95</v>
      </c>
      <c r="BJ15" s="16">
        <v>97</v>
      </c>
      <c r="BK15" s="18">
        <f t="shared" si="15"/>
        <v>388</v>
      </c>
      <c r="BL15" s="32">
        <v>13</v>
      </c>
      <c r="BM15" s="61">
        <f t="shared" si="10"/>
        <v>1173</v>
      </c>
      <c r="BN15" s="62">
        <f t="shared" si="11"/>
        <v>61</v>
      </c>
      <c r="BO15" s="48">
        <f t="shared" si="12"/>
        <v>3513</v>
      </c>
      <c r="BP15" s="76">
        <f t="shared" si="16"/>
        <v>175</v>
      </c>
      <c r="BQ15" s="12">
        <v>98.5</v>
      </c>
      <c r="BR15" s="2">
        <v>99.9</v>
      </c>
      <c r="BS15" s="2">
        <v>96.8</v>
      </c>
      <c r="BT15" s="15">
        <f>BO15+BQ15+BR15</f>
        <v>3711.4</v>
      </c>
    </row>
    <row r="16" spans="1:74" ht="17.25" customHeight="1" thickBot="1" x14ac:dyDescent="0.4">
      <c r="A16" s="4">
        <v>5</v>
      </c>
      <c r="B16" s="56" t="s">
        <v>67</v>
      </c>
      <c r="C16" s="55" t="s">
        <v>46</v>
      </c>
      <c r="D16" s="59" t="s">
        <v>36</v>
      </c>
      <c r="E16" s="1">
        <v>99</v>
      </c>
      <c r="F16" s="1">
        <v>100</v>
      </c>
      <c r="G16" s="1">
        <v>99</v>
      </c>
      <c r="H16" s="1">
        <v>100</v>
      </c>
      <c r="I16" s="31">
        <f t="shared" si="0"/>
        <v>398</v>
      </c>
      <c r="J16" s="16">
        <v>30</v>
      </c>
      <c r="K16" s="16">
        <v>97</v>
      </c>
      <c r="L16" s="16">
        <v>95</v>
      </c>
      <c r="M16" s="16">
        <v>96</v>
      </c>
      <c r="N16" s="16">
        <v>95</v>
      </c>
      <c r="O16" s="18">
        <f t="shared" si="1"/>
        <v>383</v>
      </c>
      <c r="P16" s="16">
        <v>10</v>
      </c>
      <c r="Q16" s="16">
        <v>96</v>
      </c>
      <c r="R16" s="16">
        <v>95</v>
      </c>
      <c r="S16" s="16">
        <v>97</v>
      </c>
      <c r="T16" s="16">
        <v>98</v>
      </c>
      <c r="U16" s="18">
        <f t="shared" si="2"/>
        <v>386</v>
      </c>
      <c r="V16" s="16">
        <v>14</v>
      </c>
      <c r="W16" s="61">
        <f t="shared" si="3"/>
        <v>1167</v>
      </c>
      <c r="X16" s="62">
        <f t="shared" si="4"/>
        <v>54</v>
      </c>
      <c r="Y16" s="68"/>
      <c r="Z16" s="45">
        <v>100</v>
      </c>
      <c r="AA16" s="46">
        <v>100</v>
      </c>
      <c r="AB16" s="46">
        <v>100</v>
      </c>
      <c r="AC16" s="46">
        <v>100</v>
      </c>
      <c r="AD16" s="18">
        <f t="shared" si="5"/>
        <v>400</v>
      </c>
      <c r="AE16" s="16">
        <v>36</v>
      </c>
      <c r="AF16" s="44">
        <v>95</v>
      </c>
      <c r="AG16" s="16">
        <v>95</v>
      </c>
      <c r="AH16" s="16">
        <v>95</v>
      </c>
      <c r="AI16" s="16">
        <v>97</v>
      </c>
      <c r="AJ16" s="18">
        <f t="shared" si="6"/>
        <v>382</v>
      </c>
      <c r="AK16" s="32">
        <v>12</v>
      </c>
      <c r="AL16" s="44">
        <v>96</v>
      </c>
      <c r="AM16" s="16">
        <v>96</v>
      </c>
      <c r="AN16" s="16">
        <v>96</v>
      </c>
      <c r="AO16" s="16">
        <v>96</v>
      </c>
      <c r="AP16" s="18">
        <f t="shared" si="7"/>
        <v>384</v>
      </c>
      <c r="AQ16" s="32">
        <v>17</v>
      </c>
      <c r="AR16" s="61">
        <f t="shared" si="8"/>
        <v>1166</v>
      </c>
      <c r="AS16" s="62">
        <f t="shared" si="9"/>
        <v>65</v>
      </c>
      <c r="AT16" s="81"/>
      <c r="AU16" s="45">
        <v>100</v>
      </c>
      <c r="AV16" s="46">
        <v>100</v>
      </c>
      <c r="AW16" s="18">
        <v>99</v>
      </c>
      <c r="AX16" s="46">
        <v>100</v>
      </c>
      <c r="AY16" s="18">
        <f t="shared" si="13"/>
        <v>399</v>
      </c>
      <c r="AZ16" s="16">
        <v>34</v>
      </c>
      <c r="BA16" s="44">
        <v>93</v>
      </c>
      <c r="BB16" s="16">
        <v>94</v>
      </c>
      <c r="BC16" s="16">
        <v>94</v>
      </c>
      <c r="BD16" s="16">
        <v>95</v>
      </c>
      <c r="BE16" s="18">
        <f t="shared" si="14"/>
        <v>376</v>
      </c>
      <c r="BF16" s="32">
        <v>12</v>
      </c>
      <c r="BG16" s="44">
        <v>98</v>
      </c>
      <c r="BH16" s="16">
        <v>97</v>
      </c>
      <c r="BI16" s="16">
        <v>99</v>
      </c>
      <c r="BJ16" s="16">
        <v>95</v>
      </c>
      <c r="BK16" s="18">
        <f t="shared" si="15"/>
        <v>389</v>
      </c>
      <c r="BL16" s="32">
        <v>14</v>
      </c>
      <c r="BM16" s="61">
        <f t="shared" si="10"/>
        <v>1164</v>
      </c>
      <c r="BN16" s="62">
        <f t="shared" si="11"/>
        <v>60</v>
      </c>
      <c r="BO16" s="48">
        <f t="shared" si="12"/>
        <v>3497</v>
      </c>
      <c r="BP16" s="76">
        <f t="shared" si="16"/>
        <v>179</v>
      </c>
      <c r="BQ16" s="12">
        <v>95.7</v>
      </c>
      <c r="BR16" s="2">
        <v>98.9</v>
      </c>
      <c r="BS16" s="2">
        <f>'[1]M3P Day 3'!$Q$9</f>
        <v>98.8</v>
      </c>
      <c r="BT16" s="15">
        <f>BO16+BR16+BS16</f>
        <v>3694.7000000000003</v>
      </c>
    </row>
    <row r="17" spans="1:72" ht="17.25" customHeight="1" thickBot="1" x14ac:dyDescent="0.4">
      <c r="A17" s="4">
        <v>6</v>
      </c>
      <c r="B17" s="56" t="s">
        <v>81</v>
      </c>
      <c r="C17" s="55" t="s">
        <v>82</v>
      </c>
      <c r="D17" s="59" t="s">
        <v>36</v>
      </c>
      <c r="E17" s="1">
        <v>99</v>
      </c>
      <c r="F17" s="1">
        <v>99</v>
      </c>
      <c r="G17" s="1">
        <v>98</v>
      </c>
      <c r="H17" s="1">
        <v>100</v>
      </c>
      <c r="I17" s="31">
        <f t="shared" si="0"/>
        <v>396</v>
      </c>
      <c r="J17" s="16">
        <v>19</v>
      </c>
      <c r="K17" s="16">
        <v>90</v>
      </c>
      <c r="L17" s="16">
        <v>95</v>
      </c>
      <c r="M17" s="16">
        <v>94</v>
      </c>
      <c r="N17" s="16">
        <v>97</v>
      </c>
      <c r="O17" s="18">
        <f t="shared" si="1"/>
        <v>376</v>
      </c>
      <c r="P17" s="16">
        <v>14</v>
      </c>
      <c r="Q17" s="16">
        <v>95</v>
      </c>
      <c r="R17" s="16">
        <v>96</v>
      </c>
      <c r="S17" s="16">
        <v>96</v>
      </c>
      <c r="T17" s="16">
        <v>91</v>
      </c>
      <c r="U17" s="18">
        <f t="shared" si="2"/>
        <v>378</v>
      </c>
      <c r="V17" s="16">
        <v>16</v>
      </c>
      <c r="W17" s="61">
        <f t="shared" si="3"/>
        <v>1150</v>
      </c>
      <c r="X17" s="62">
        <f t="shared" si="4"/>
        <v>49</v>
      </c>
      <c r="Y17" s="68"/>
      <c r="Z17" s="44">
        <v>99</v>
      </c>
      <c r="AA17" s="16">
        <v>99</v>
      </c>
      <c r="AB17" s="16">
        <v>100</v>
      </c>
      <c r="AC17" s="16">
        <v>98</v>
      </c>
      <c r="AD17" s="18">
        <f t="shared" si="5"/>
        <v>396</v>
      </c>
      <c r="AE17" s="16">
        <v>23</v>
      </c>
      <c r="AF17" s="44">
        <v>93</v>
      </c>
      <c r="AG17" s="16">
        <v>96</v>
      </c>
      <c r="AH17" s="16">
        <v>95</v>
      </c>
      <c r="AI17" s="16">
        <v>98</v>
      </c>
      <c r="AJ17" s="18">
        <f t="shared" si="6"/>
        <v>382</v>
      </c>
      <c r="AK17" s="32">
        <v>12</v>
      </c>
      <c r="AL17" s="44">
        <v>100</v>
      </c>
      <c r="AM17" s="16">
        <v>95</v>
      </c>
      <c r="AN17" s="16">
        <v>96</v>
      </c>
      <c r="AO17" s="16">
        <v>98</v>
      </c>
      <c r="AP17" s="18">
        <f t="shared" si="7"/>
        <v>389</v>
      </c>
      <c r="AQ17" s="32">
        <v>18</v>
      </c>
      <c r="AR17" s="61">
        <f t="shared" si="8"/>
        <v>1167</v>
      </c>
      <c r="AS17" s="62">
        <f t="shared" si="9"/>
        <v>53</v>
      </c>
      <c r="AT17" s="81"/>
      <c r="AU17" s="44">
        <v>99</v>
      </c>
      <c r="AV17" s="16">
        <v>100</v>
      </c>
      <c r="AW17" s="16">
        <v>100</v>
      </c>
      <c r="AX17" s="16">
        <v>98</v>
      </c>
      <c r="AY17" s="18">
        <f t="shared" si="13"/>
        <v>397</v>
      </c>
      <c r="AZ17" s="16">
        <v>26</v>
      </c>
      <c r="BA17" s="44">
        <v>97</v>
      </c>
      <c r="BB17" s="16">
        <v>92</v>
      </c>
      <c r="BC17" s="16">
        <v>97</v>
      </c>
      <c r="BD17" s="16">
        <v>96</v>
      </c>
      <c r="BE17" s="18">
        <f t="shared" si="14"/>
        <v>382</v>
      </c>
      <c r="BF17" s="32">
        <v>15</v>
      </c>
      <c r="BG17" s="44">
        <v>97</v>
      </c>
      <c r="BH17" s="16">
        <v>98</v>
      </c>
      <c r="BI17" s="16">
        <v>95</v>
      </c>
      <c r="BJ17" s="16">
        <v>99</v>
      </c>
      <c r="BK17" s="18">
        <f t="shared" si="15"/>
        <v>389</v>
      </c>
      <c r="BL17" s="32">
        <v>14</v>
      </c>
      <c r="BM17" s="61">
        <f t="shared" si="10"/>
        <v>1168</v>
      </c>
      <c r="BN17" s="62">
        <f t="shared" si="11"/>
        <v>55</v>
      </c>
      <c r="BO17" s="48">
        <f t="shared" si="12"/>
        <v>3485</v>
      </c>
      <c r="BP17" s="76">
        <f t="shared" si="16"/>
        <v>157</v>
      </c>
      <c r="BQ17" s="12"/>
      <c r="BR17" s="2">
        <v>98.5</v>
      </c>
      <c r="BS17" s="2">
        <f>'[1]M3P Day 3'!$Q$8</f>
        <v>95.2</v>
      </c>
      <c r="BT17" s="15">
        <f>BS17+BR17+BQ17+BO17</f>
        <v>3678.7</v>
      </c>
    </row>
    <row r="18" spans="1:72" ht="17.25" customHeight="1" thickBot="1" x14ac:dyDescent="0.4">
      <c r="A18" s="4">
        <v>7</v>
      </c>
      <c r="B18" s="56" t="s">
        <v>70</v>
      </c>
      <c r="C18" s="55" t="s">
        <v>71</v>
      </c>
      <c r="D18" s="59" t="s">
        <v>36</v>
      </c>
      <c r="E18" s="1">
        <v>100</v>
      </c>
      <c r="F18" s="1">
        <v>100</v>
      </c>
      <c r="G18" s="1">
        <v>100</v>
      </c>
      <c r="H18" s="1">
        <v>100</v>
      </c>
      <c r="I18" s="31">
        <f t="shared" si="0"/>
        <v>400</v>
      </c>
      <c r="J18" s="16">
        <v>32</v>
      </c>
      <c r="K18" s="16">
        <v>91</v>
      </c>
      <c r="L18" s="16">
        <v>95</v>
      </c>
      <c r="M18" s="16">
        <v>97</v>
      </c>
      <c r="N18" s="16">
        <v>93</v>
      </c>
      <c r="O18" s="18">
        <f t="shared" si="1"/>
        <v>376</v>
      </c>
      <c r="P18" s="16">
        <v>12</v>
      </c>
      <c r="Q18" s="16">
        <v>96</v>
      </c>
      <c r="R18" s="16">
        <v>99</v>
      </c>
      <c r="S18" s="16">
        <v>97</v>
      </c>
      <c r="T18" s="16">
        <v>99</v>
      </c>
      <c r="U18" s="18">
        <f t="shared" si="2"/>
        <v>391</v>
      </c>
      <c r="V18" s="16">
        <v>21</v>
      </c>
      <c r="W18" s="61">
        <f t="shared" si="3"/>
        <v>1167</v>
      </c>
      <c r="X18" s="62">
        <f t="shared" si="4"/>
        <v>65</v>
      </c>
      <c r="Y18" s="68"/>
      <c r="Z18" s="44">
        <v>100</v>
      </c>
      <c r="AA18" s="16">
        <v>98</v>
      </c>
      <c r="AB18" s="16">
        <v>100</v>
      </c>
      <c r="AC18" s="16">
        <v>99</v>
      </c>
      <c r="AD18" s="18">
        <f t="shared" si="5"/>
        <v>397</v>
      </c>
      <c r="AE18" s="16">
        <v>29</v>
      </c>
      <c r="AF18" s="44">
        <v>93</v>
      </c>
      <c r="AG18" s="16">
        <v>99</v>
      </c>
      <c r="AH18" s="16">
        <v>94</v>
      </c>
      <c r="AI18" s="16">
        <v>89</v>
      </c>
      <c r="AJ18" s="18">
        <f t="shared" si="6"/>
        <v>375</v>
      </c>
      <c r="AK18" s="32">
        <v>9</v>
      </c>
      <c r="AL18" s="44">
        <v>97</v>
      </c>
      <c r="AM18" s="16">
        <v>97</v>
      </c>
      <c r="AN18" s="16">
        <v>93</v>
      </c>
      <c r="AO18" s="16">
        <v>95</v>
      </c>
      <c r="AP18" s="18">
        <f t="shared" si="7"/>
        <v>382</v>
      </c>
      <c r="AQ18" s="32">
        <v>14</v>
      </c>
      <c r="AR18" s="61">
        <f t="shared" si="8"/>
        <v>1154</v>
      </c>
      <c r="AS18" s="62">
        <f t="shared" si="9"/>
        <v>52</v>
      </c>
      <c r="AT18" s="81"/>
      <c r="AU18" s="44">
        <v>99</v>
      </c>
      <c r="AV18" s="16">
        <v>99</v>
      </c>
      <c r="AW18" s="16">
        <v>100</v>
      </c>
      <c r="AX18" s="16">
        <v>100</v>
      </c>
      <c r="AY18" s="18">
        <f t="shared" si="13"/>
        <v>398</v>
      </c>
      <c r="AZ18" s="16">
        <v>36</v>
      </c>
      <c r="BA18" s="44">
        <v>94</v>
      </c>
      <c r="BB18" s="16">
        <v>92</v>
      </c>
      <c r="BC18" s="16">
        <v>93</v>
      </c>
      <c r="BD18" s="16">
        <v>95</v>
      </c>
      <c r="BE18" s="18">
        <f t="shared" si="14"/>
        <v>374</v>
      </c>
      <c r="BF18" s="32">
        <v>14</v>
      </c>
      <c r="BG18" s="44">
        <v>97</v>
      </c>
      <c r="BH18" s="16">
        <v>96</v>
      </c>
      <c r="BI18" s="16">
        <v>99</v>
      </c>
      <c r="BJ18" s="16">
        <v>98</v>
      </c>
      <c r="BK18" s="18">
        <f t="shared" si="15"/>
        <v>390</v>
      </c>
      <c r="BL18" s="32">
        <v>16</v>
      </c>
      <c r="BM18" s="61">
        <f t="shared" si="10"/>
        <v>1162</v>
      </c>
      <c r="BN18" s="62">
        <f t="shared" si="11"/>
        <v>66</v>
      </c>
      <c r="BO18" s="48">
        <f t="shared" si="12"/>
        <v>3483</v>
      </c>
      <c r="BP18" s="76">
        <f t="shared" si="16"/>
        <v>183</v>
      </c>
      <c r="BQ18" s="12">
        <v>96</v>
      </c>
      <c r="BR18" s="2"/>
      <c r="BS18" s="2">
        <f>'[1]M3P Day 3'!$Q$10</f>
        <v>97.8</v>
      </c>
      <c r="BT18" s="15">
        <f>BS18+BR18+BQ18+BO18</f>
        <v>3676.8</v>
      </c>
    </row>
    <row r="19" spans="1:72" ht="17.25" customHeight="1" thickBot="1" x14ac:dyDescent="0.4">
      <c r="A19" s="4">
        <v>8</v>
      </c>
      <c r="B19" s="56" t="s">
        <v>86</v>
      </c>
      <c r="C19" s="55" t="s">
        <v>87</v>
      </c>
      <c r="D19" s="59" t="s">
        <v>36</v>
      </c>
      <c r="E19" s="1">
        <v>100</v>
      </c>
      <c r="F19" s="1">
        <v>100</v>
      </c>
      <c r="G19" s="1">
        <v>100</v>
      </c>
      <c r="H19" s="1">
        <v>99</v>
      </c>
      <c r="I19" s="31">
        <f t="shared" si="0"/>
        <v>399</v>
      </c>
      <c r="J19" s="16">
        <v>31</v>
      </c>
      <c r="K19" s="16">
        <v>90</v>
      </c>
      <c r="L19" s="16">
        <v>95</v>
      </c>
      <c r="M19" s="16">
        <v>94</v>
      </c>
      <c r="N19" s="16">
        <v>96</v>
      </c>
      <c r="O19" s="18">
        <f t="shared" si="1"/>
        <v>375</v>
      </c>
      <c r="P19" s="16">
        <v>10</v>
      </c>
      <c r="Q19" s="16">
        <v>100</v>
      </c>
      <c r="R19" s="16">
        <v>97</v>
      </c>
      <c r="S19" s="16">
        <v>96</v>
      </c>
      <c r="T19" s="16">
        <v>97</v>
      </c>
      <c r="U19" s="18">
        <f t="shared" si="2"/>
        <v>390</v>
      </c>
      <c r="V19" s="16">
        <v>15</v>
      </c>
      <c r="W19" s="61">
        <f t="shared" si="3"/>
        <v>1164</v>
      </c>
      <c r="X19" s="62">
        <f t="shared" si="4"/>
        <v>56</v>
      </c>
      <c r="Y19" s="68"/>
      <c r="Z19" s="45">
        <v>100</v>
      </c>
      <c r="AA19" s="16">
        <v>99</v>
      </c>
      <c r="AB19" s="16">
        <v>99</v>
      </c>
      <c r="AC19" s="16">
        <v>99</v>
      </c>
      <c r="AD19" s="18">
        <f t="shared" si="5"/>
        <v>397</v>
      </c>
      <c r="AE19" s="16">
        <v>26</v>
      </c>
      <c r="AF19" s="44">
        <v>96</v>
      </c>
      <c r="AG19" s="16">
        <v>95</v>
      </c>
      <c r="AH19" s="16">
        <v>93</v>
      </c>
      <c r="AI19" s="16">
        <v>92</v>
      </c>
      <c r="AJ19" s="18">
        <f t="shared" si="6"/>
        <v>376</v>
      </c>
      <c r="AK19" s="32">
        <v>10</v>
      </c>
      <c r="AL19" s="44">
        <v>97</v>
      </c>
      <c r="AM19" s="16">
        <v>97</v>
      </c>
      <c r="AN19" s="16">
        <v>96</v>
      </c>
      <c r="AO19" s="16">
        <v>98</v>
      </c>
      <c r="AP19" s="18">
        <f t="shared" si="7"/>
        <v>388</v>
      </c>
      <c r="AQ19" s="32">
        <v>14</v>
      </c>
      <c r="AR19" s="61">
        <f t="shared" si="8"/>
        <v>1161</v>
      </c>
      <c r="AS19" s="62">
        <f t="shared" si="9"/>
        <v>50</v>
      </c>
      <c r="AT19" s="81"/>
      <c r="AU19" s="45">
        <v>100</v>
      </c>
      <c r="AV19" s="16">
        <v>97</v>
      </c>
      <c r="AW19" s="16">
        <v>99</v>
      </c>
      <c r="AX19" s="16">
        <v>100</v>
      </c>
      <c r="AY19" s="18">
        <f t="shared" si="13"/>
        <v>396</v>
      </c>
      <c r="AZ19" s="16">
        <v>32</v>
      </c>
      <c r="BA19" s="44">
        <v>95</v>
      </c>
      <c r="BB19" s="16">
        <v>96</v>
      </c>
      <c r="BC19" s="16">
        <v>92</v>
      </c>
      <c r="BD19" s="16">
        <v>92</v>
      </c>
      <c r="BE19" s="18">
        <f t="shared" si="14"/>
        <v>375</v>
      </c>
      <c r="BF19" s="32">
        <v>13</v>
      </c>
      <c r="BG19" s="44">
        <v>97</v>
      </c>
      <c r="BH19" s="16">
        <v>97</v>
      </c>
      <c r="BI19" s="16">
        <v>96</v>
      </c>
      <c r="BJ19" s="16">
        <v>92</v>
      </c>
      <c r="BK19" s="18">
        <f t="shared" si="15"/>
        <v>382</v>
      </c>
      <c r="BL19" s="32">
        <v>15</v>
      </c>
      <c r="BM19" s="61">
        <f t="shared" si="10"/>
        <v>1153</v>
      </c>
      <c r="BN19" s="62">
        <f t="shared" si="11"/>
        <v>60</v>
      </c>
      <c r="BO19" s="48">
        <f t="shared" si="12"/>
        <v>3478</v>
      </c>
      <c r="BP19" s="76">
        <f t="shared" si="16"/>
        <v>166</v>
      </c>
      <c r="BQ19" s="12">
        <v>97.6</v>
      </c>
      <c r="BR19" s="13">
        <v>97.9</v>
      </c>
      <c r="BS19" s="13"/>
      <c r="BT19" s="15">
        <f>BS19+BR19+BQ19+BO19</f>
        <v>3673.5</v>
      </c>
    </row>
    <row r="20" spans="1:72" ht="17.25" customHeight="1" thickBot="1" x14ac:dyDescent="0.4">
      <c r="A20" s="4">
        <v>9</v>
      </c>
      <c r="B20" s="54" t="s">
        <v>78</v>
      </c>
      <c r="C20" s="55" t="s">
        <v>69</v>
      </c>
      <c r="D20" s="59" t="s">
        <v>36</v>
      </c>
      <c r="E20" s="1">
        <v>98</v>
      </c>
      <c r="F20" s="1">
        <v>100</v>
      </c>
      <c r="G20" s="1">
        <v>97</v>
      </c>
      <c r="H20" s="1">
        <v>98</v>
      </c>
      <c r="I20" s="31">
        <f t="shared" si="0"/>
        <v>393</v>
      </c>
      <c r="J20" s="16">
        <v>19</v>
      </c>
      <c r="K20" s="16">
        <v>93</v>
      </c>
      <c r="L20" s="16">
        <v>93</v>
      </c>
      <c r="M20" s="16">
        <v>93</v>
      </c>
      <c r="N20" s="16">
        <v>94</v>
      </c>
      <c r="O20" s="18">
        <f t="shared" si="1"/>
        <v>373</v>
      </c>
      <c r="P20" s="16">
        <v>9</v>
      </c>
      <c r="Q20" s="16">
        <v>98</v>
      </c>
      <c r="R20" s="16">
        <v>95</v>
      </c>
      <c r="S20" s="16">
        <v>95</v>
      </c>
      <c r="T20" s="16">
        <v>98</v>
      </c>
      <c r="U20" s="18">
        <f t="shared" si="2"/>
        <v>386</v>
      </c>
      <c r="V20" s="16">
        <v>23</v>
      </c>
      <c r="W20" s="61">
        <f t="shared" si="3"/>
        <v>1152</v>
      </c>
      <c r="X20" s="62">
        <f t="shared" si="4"/>
        <v>51</v>
      </c>
      <c r="Y20" s="68"/>
      <c r="Z20" s="44">
        <v>98</v>
      </c>
      <c r="AA20" s="16">
        <v>99</v>
      </c>
      <c r="AB20" s="16">
        <v>99</v>
      </c>
      <c r="AC20" s="16">
        <v>98</v>
      </c>
      <c r="AD20" s="18">
        <f t="shared" si="5"/>
        <v>394</v>
      </c>
      <c r="AE20" s="16">
        <v>19</v>
      </c>
      <c r="AF20" s="44">
        <v>96</v>
      </c>
      <c r="AG20" s="16">
        <v>94</v>
      </c>
      <c r="AH20" s="16">
        <v>97</v>
      </c>
      <c r="AI20" s="16">
        <v>94</v>
      </c>
      <c r="AJ20" s="18">
        <f t="shared" si="6"/>
        <v>381</v>
      </c>
      <c r="AK20" s="32">
        <v>14</v>
      </c>
      <c r="AL20" s="44">
        <v>96</v>
      </c>
      <c r="AM20" s="16">
        <v>96</v>
      </c>
      <c r="AN20" s="16">
        <v>96</v>
      </c>
      <c r="AO20" s="16">
        <v>98</v>
      </c>
      <c r="AP20" s="18">
        <f t="shared" si="7"/>
        <v>386</v>
      </c>
      <c r="AQ20" s="32">
        <v>19</v>
      </c>
      <c r="AR20" s="61">
        <f t="shared" si="8"/>
        <v>1161</v>
      </c>
      <c r="AS20" s="62">
        <f t="shared" si="9"/>
        <v>52</v>
      </c>
      <c r="AT20" s="81"/>
      <c r="AU20" s="44">
        <v>99</v>
      </c>
      <c r="AV20" s="16">
        <v>98</v>
      </c>
      <c r="AW20" s="16">
        <v>98</v>
      </c>
      <c r="AX20" s="16">
        <v>99</v>
      </c>
      <c r="AY20" s="18">
        <f t="shared" si="13"/>
        <v>394</v>
      </c>
      <c r="AZ20" s="16">
        <v>18</v>
      </c>
      <c r="BA20" s="44">
        <v>95</v>
      </c>
      <c r="BB20" s="16">
        <v>91</v>
      </c>
      <c r="BC20" s="16">
        <v>96</v>
      </c>
      <c r="BD20" s="16">
        <v>96</v>
      </c>
      <c r="BE20" s="18">
        <f t="shared" si="14"/>
        <v>378</v>
      </c>
      <c r="BF20" s="32">
        <v>11</v>
      </c>
      <c r="BG20" s="44">
        <v>98</v>
      </c>
      <c r="BH20" s="16">
        <v>97</v>
      </c>
      <c r="BI20" s="16">
        <v>96</v>
      </c>
      <c r="BJ20" s="16">
        <v>94</v>
      </c>
      <c r="BK20" s="18">
        <f t="shared" si="15"/>
        <v>385</v>
      </c>
      <c r="BL20" s="32">
        <v>18</v>
      </c>
      <c r="BM20" s="61">
        <f t="shared" si="10"/>
        <v>1157</v>
      </c>
      <c r="BN20" s="62">
        <f t="shared" si="11"/>
        <v>47</v>
      </c>
      <c r="BO20" s="48">
        <f t="shared" si="12"/>
        <v>3470</v>
      </c>
      <c r="BP20" s="76">
        <f t="shared" si="16"/>
        <v>150</v>
      </c>
      <c r="BQ20" s="12"/>
      <c r="BR20" s="2">
        <v>94.9</v>
      </c>
      <c r="BS20" s="13">
        <f>'[1]M3P Day 3'!$Q$11</f>
        <v>95.299999999999983</v>
      </c>
      <c r="BT20" s="15">
        <f>BS20+BR20+BQ20+BO20</f>
        <v>3660.2</v>
      </c>
    </row>
    <row r="21" spans="1:72" ht="17.25" customHeight="1" thickBot="1" x14ac:dyDescent="0.4">
      <c r="A21" s="4">
        <v>10</v>
      </c>
      <c r="B21" s="54" t="s">
        <v>60</v>
      </c>
      <c r="C21" s="55" t="s">
        <v>61</v>
      </c>
      <c r="D21" s="59" t="s">
        <v>36</v>
      </c>
      <c r="E21" s="1">
        <v>98</v>
      </c>
      <c r="F21" s="1">
        <v>100</v>
      </c>
      <c r="G21" s="1">
        <v>98</v>
      </c>
      <c r="H21" s="1">
        <v>98</v>
      </c>
      <c r="I21" s="31">
        <f t="shared" si="0"/>
        <v>394</v>
      </c>
      <c r="J21" s="16">
        <v>15</v>
      </c>
      <c r="K21" s="16">
        <v>94</v>
      </c>
      <c r="L21" s="16">
        <v>94</v>
      </c>
      <c r="M21" s="16">
        <v>95</v>
      </c>
      <c r="N21" s="16">
        <v>93</v>
      </c>
      <c r="O21" s="18">
        <f t="shared" si="1"/>
        <v>376</v>
      </c>
      <c r="P21" s="16">
        <v>6</v>
      </c>
      <c r="Q21" s="16">
        <v>97</v>
      </c>
      <c r="R21" s="16">
        <v>95</v>
      </c>
      <c r="S21" s="16">
        <v>97</v>
      </c>
      <c r="T21" s="16">
        <v>96</v>
      </c>
      <c r="U21" s="18">
        <f t="shared" si="2"/>
        <v>385</v>
      </c>
      <c r="V21" s="16">
        <v>11</v>
      </c>
      <c r="W21" s="61">
        <f t="shared" si="3"/>
        <v>1155</v>
      </c>
      <c r="X21" s="62">
        <f t="shared" si="4"/>
        <v>32</v>
      </c>
      <c r="Y21" s="68"/>
      <c r="Z21" s="45">
        <v>100</v>
      </c>
      <c r="AA21" s="16">
        <v>99</v>
      </c>
      <c r="AB21" s="16">
        <v>97</v>
      </c>
      <c r="AC21" s="16">
        <v>98</v>
      </c>
      <c r="AD21" s="18">
        <f t="shared" si="5"/>
        <v>394</v>
      </c>
      <c r="AE21" s="16">
        <v>25</v>
      </c>
      <c r="AF21" s="44">
        <v>96</v>
      </c>
      <c r="AG21" s="16">
        <v>93</v>
      </c>
      <c r="AH21" s="16">
        <v>91</v>
      </c>
      <c r="AI21" s="16">
        <v>93</v>
      </c>
      <c r="AJ21" s="18">
        <f t="shared" si="6"/>
        <v>373</v>
      </c>
      <c r="AK21" s="32">
        <v>8</v>
      </c>
      <c r="AL21" s="44">
        <v>98</v>
      </c>
      <c r="AM21" s="16">
        <v>95</v>
      </c>
      <c r="AN21" s="16">
        <v>96</v>
      </c>
      <c r="AO21" s="16">
        <v>93</v>
      </c>
      <c r="AP21" s="18">
        <f t="shared" si="7"/>
        <v>382</v>
      </c>
      <c r="AQ21" s="32">
        <v>15</v>
      </c>
      <c r="AR21" s="61">
        <f t="shared" si="8"/>
        <v>1149</v>
      </c>
      <c r="AS21" s="62">
        <f t="shared" si="9"/>
        <v>48</v>
      </c>
      <c r="AT21" s="81"/>
      <c r="AU21" s="31">
        <v>99</v>
      </c>
      <c r="AV21" s="16">
        <v>98</v>
      </c>
      <c r="AW21" s="16">
        <v>99</v>
      </c>
      <c r="AX21" s="16">
        <v>99</v>
      </c>
      <c r="AY21" s="18">
        <f t="shared" si="13"/>
        <v>395</v>
      </c>
      <c r="AZ21" s="16">
        <v>28</v>
      </c>
      <c r="BA21" s="44">
        <v>91</v>
      </c>
      <c r="BB21" s="16">
        <v>91</v>
      </c>
      <c r="BC21" s="16">
        <v>93</v>
      </c>
      <c r="BD21" s="16">
        <v>93</v>
      </c>
      <c r="BE21" s="18">
        <f t="shared" si="14"/>
        <v>368</v>
      </c>
      <c r="BF21" s="32">
        <v>6</v>
      </c>
      <c r="BG21" s="44">
        <v>92</v>
      </c>
      <c r="BH21" s="16">
        <v>92</v>
      </c>
      <c r="BI21" s="16">
        <v>93</v>
      </c>
      <c r="BJ21" s="16">
        <v>94</v>
      </c>
      <c r="BK21" s="18">
        <f t="shared" si="15"/>
        <v>371</v>
      </c>
      <c r="BL21" s="32">
        <v>8</v>
      </c>
      <c r="BM21" s="61">
        <f t="shared" si="10"/>
        <v>1134</v>
      </c>
      <c r="BN21" s="62">
        <f t="shared" si="11"/>
        <v>42</v>
      </c>
      <c r="BO21" s="48">
        <f t="shared" si="12"/>
        <v>3438</v>
      </c>
      <c r="BP21" s="76">
        <f t="shared" si="16"/>
        <v>122</v>
      </c>
      <c r="BQ21" s="12">
        <v>92.7</v>
      </c>
      <c r="BR21" s="15"/>
      <c r="BS21" s="2"/>
      <c r="BT21" s="15">
        <f>BS21+BR21+BQ21+BO21</f>
        <v>3530.7</v>
      </c>
    </row>
    <row r="22" spans="1:72" ht="17.25" customHeight="1" thickBot="1" x14ac:dyDescent="0.4">
      <c r="A22" s="4">
        <v>11</v>
      </c>
      <c r="B22" s="54" t="s">
        <v>73</v>
      </c>
      <c r="C22" s="55" t="s">
        <v>50</v>
      </c>
      <c r="D22" s="59" t="s">
        <v>36</v>
      </c>
      <c r="E22" s="1">
        <v>98</v>
      </c>
      <c r="F22" s="1">
        <v>96</v>
      </c>
      <c r="G22" s="1">
        <v>98</v>
      </c>
      <c r="H22" s="1">
        <v>97</v>
      </c>
      <c r="I22" s="31">
        <f>SUM(E22:H22)</f>
        <v>389</v>
      </c>
      <c r="J22" s="16">
        <v>16</v>
      </c>
      <c r="K22" s="16">
        <v>93</v>
      </c>
      <c r="L22" s="16">
        <v>91</v>
      </c>
      <c r="M22" s="16">
        <v>95</v>
      </c>
      <c r="N22" s="16">
        <v>92</v>
      </c>
      <c r="O22" s="18">
        <f>SUM(K22:N22)</f>
        <v>371</v>
      </c>
      <c r="P22" s="16">
        <v>8</v>
      </c>
      <c r="Q22" s="16">
        <v>96</v>
      </c>
      <c r="R22" s="16">
        <v>97</v>
      </c>
      <c r="S22" s="16">
        <v>98</v>
      </c>
      <c r="T22" s="16">
        <v>96</v>
      </c>
      <c r="U22" s="18">
        <f>SUM(Q22:T22)</f>
        <v>387</v>
      </c>
      <c r="V22" s="16">
        <v>15</v>
      </c>
      <c r="W22" s="61">
        <f>U22+O22+I22</f>
        <v>1147</v>
      </c>
      <c r="X22" s="62">
        <f>J22+P22+V22</f>
        <v>39</v>
      </c>
      <c r="Y22" s="68"/>
      <c r="Z22" s="44">
        <v>100</v>
      </c>
      <c r="AA22" s="16">
        <v>100</v>
      </c>
      <c r="AB22" s="16">
        <v>98</v>
      </c>
      <c r="AC22" s="16">
        <v>100</v>
      </c>
      <c r="AD22" s="18">
        <f>SUM(Z22:AC22)</f>
        <v>398</v>
      </c>
      <c r="AE22" s="16">
        <v>29</v>
      </c>
      <c r="AF22" s="44">
        <v>92</v>
      </c>
      <c r="AG22" s="16">
        <v>95</v>
      </c>
      <c r="AH22" s="16">
        <v>97</v>
      </c>
      <c r="AI22" s="16">
        <v>95</v>
      </c>
      <c r="AJ22" s="18">
        <f>SUM(AF22:AI22)</f>
        <v>379</v>
      </c>
      <c r="AK22" s="32">
        <v>10</v>
      </c>
      <c r="AL22" s="44">
        <v>96</v>
      </c>
      <c r="AM22" s="16">
        <v>96</v>
      </c>
      <c r="AN22" s="16">
        <v>97</v>
      </c>
      <c r="AO22" s="16">
        <v>95</v>
      </c>
      <c r="AP22" s="18">
        <f>SUM(AL22:AO22)</f>
        <v>384</v>
      </c>
      <c r="AQ22" s="32">
        <v>20</v>
      </c>
      <c r="AR22" s="61">
        <f>SUM(AP22,AJ22,AD22)</f>
        <v>1161</v>
      </c>
      <c r="AS22" s="62">
        <f>AE22+AK22+AQ22</f>
        <v>59</v>
      </c>
      <c r="AT22" s="81"/>
      <c r="AU22" s="44">
        <v>99</v>
      </c>
      <c r="AV22" s="16">
        <v>100</v>
      </c>
      <c r="AW22" s="16">
        <v>96</v>
      </c>
      <c r="AX22" s="16">
        <v>98</v>
      </c>
      <c r="AY22" s="18">
        <f>SUM(AU22:AX22)</f>
        <v>393</v>
      </c>
      <c r="AZ22" s="16">
        <v>23</v>
      </c>
      <c r="BA22" s="44">
        <v>94</v>
      </c>
      <c r="BB22" s="16">
        <v>85</v>
      </c>
      <c r="BC22" s="16">
        <v>96</v>
      </c>
      <c r="BD22" s="16">
        <v>98</v>
      </c>
      <c r="BE22" s="18">
        <f>SUM(BA22:BD22)</f>
        <v>373</v>
      </c>
      <c r="BF22" s="32">
        <v>10</v>
      </c>
      <c r="BG22" s="44">
        <v>98</v>
      </c>
      <c r="BH22" s="16">
        <v>95</v>
      </c>
      <c r="BI22" s="16">
        <v>97</v>
      </c>
      <c r="BJ22" s="16">
        <v>97</v>
      </c>
      <c r="BK22" s="18">
        <f>SUM(BG22:BJ22)</f>
        <v>387</v>
      </c>
      <c r="BL22" s="32">
        <v>19</v>
      </c>
      <c r="BM22" s="61">
        <f>SUM(BK22,BE22,AY22)</f>
        <v>1153</v>
      </c>
      <c r="BN22" s="62">
        <f>AZ22+BF22+BL22</f>
        <v>52</v>
      </c>
      <c r="BO22" s="48">
        <f>W22+AR22+BM22</f>
        <v>3461</v>
      </c>
      <c r="BP22" s="76">
        <f>X22+AS22+BN22</f>
        <v>150</v>
      </c>
      <c r="BQ22" s="12"/>
      <c r="BT22" s="15" t="s">
        <v>93</v>
      </c>
    </row>
    <row r="23" spans="1:72" ht="17.25" customHeight="1" thickBot="1" x14ac:dyDescent="0.4">
      <c r="A23" s="4">
        <v>12</v>
      </c>
      <c r="B23" s="54" t="s">
        <v>51</v>
      </c>
      <c r="C23" s="55" t="s">
        <v>52</v>
      </c>
      <c r="D23" s="59" t="s">
        <v>36</v>
      </c>
      <c r="E23" s="1">
        <v>98</v>
      </c>
      <c r="F23" s="1">
        <v>99</v>
      </c>
      <c r="G23" s="1">
        <v>99</v>
      </c>
      <c r="H23" s="1">
        <v>99</v>
      </c>
      <c r="I23" s="31">
        <f>SUM(E23:H23)</f>
        <v>395</v>
      </c>
      <c r="J23" s="16">
        <v>24</v>
      </c>
      <c r="K23" s="16">
        <v>92</v>
      </c>
      <c r="L23" s="16">
        <v>92</v>
      </c>
      <c r="M23" s="16">
        <v>88</v>
      </c>
      <c r="N23" s="16">
        <v>94</v>
      </c>
      <c r="O23" s="18">
        <f>SUM(K23:N23)</f>
        <v>366</v>
      </c>
      <c r="P23" s="16">
        <v>7</v>
      </c>
      <c r="Q23" s="16">
        <v>97</v>
      </c>
      <c r="R23" s="16">
        <v>99</v>
      </c>
      <c r="S23" s="16">
        <v>98</v>
      </c>
      <c r="T23" s="16">
        <v>97</v>
      </c>
      <c r="U23" s="18">
        <f>SUM(Q23:T23)</f>
        <v>391</v>
      </c>
      <c r="V23" s="16">
        <v>16</v>
      </c>
      <c r="W23" s="61">
        <f>U23+O23+I23</f>
        <v>1152</v>
      </c>
      <c r="X23" s="62">
        <f>J23+P23+V23</f>
        <v>47</v>
      </c>
      <c r="Y23" s="68"/>
      <c r="Z23" s="44">
        <v>98</v>
      </c>
      <c r="AA23" s="16">
        <v>98</v>
      </c>
      <c r="AB23" s="16">
        <v>98</v>
      </c>
      <c r="AC23" s="16">
        <v>100</v>
      </c>
      <c r="AD23" s="18">
        <f>SUM(Z23:AC23)</f>
        <v>394</v>
      </c>
      <c r="AE23" s="16">
        <v>23</v>
      </c>
      <c r="AF23" s="44">
        <v>95</v>
      </c>
      <c r="AG23" s="16">
        <v>88</v>
      </c>
      <c r="AH23" s="16">
        <v>90</v>
      </c>
      <c r="AI23" s="16">
        <v>94</v>
      </c>
      <c r="AJ23" s="18">
        <f>SUM(AF23:AI23)</f>
        <v>367</v>
      </c>
      <c r="AK23" s="32">
        <v>7</v>
      </c>
      <c r="AL23" s="44">
        <v>98</v>
      </c>
      <c r="AM23" s="16">
        <v>97</v>
      </c>
      <c r="AN23" s="16">
        <v>98</v>
      </c>
      <c r="AO23" s="16">
        <v>99</v>
      </c>
      <c r="AP23" s="18">
        <f>SUM(AL23:AO23)</f>
        <v>392</v>
      </c>
      <c r="AQ23" s="32">
        <v>18</v>
      </c>
      <c r="AR23" s="61">
        <f>SUM(AP23,AJ23,AD23)</f>
        <v>1153</v>
      </c>
      <c r="AS23" s="62">
        <f>AE23+AK23+AQ23</f>
        <v>48</v>
      </c>
      <c r="AT23" s="81"/>
      <c r="AU23" s="44">
        <v>99</v>
      </c>
      <c r="AV23" s="16">
        <v>98</v>
      </c>
      <c r="AW23" s="16">
        <v>100</v>
      </c>
      <c r="AX23" s="16">
        <v>100</v>
      </c>
      <c r="AY23" s="18">
        <f>SUM(AU23:AX23)</f>
        <v>397</v>
      </c>
      <c r="AZ23" s="16">
        <v>25</v>
      </c>
      <c r="BA23" s="44">
        <v>93</v>
      </c>
      <c r="BB23" s="16">
        <v>90</v>
      </c>
      <c r="BC23" s="16">
        <v>89</v>
      </c>
      <c r="BD23" s="16">
        <v>94</v>
      </c>
      <c r="BE23" s="18">
        <f>SUM(BA23:BD23)</f>
        <v>366</v>
      </c>
      <c r="BF23" s="32">
        <v>9</v>
      </c>
      <c r="BG23" s="44">
        <v>96</v>
      </c>
      <c r="BH23" s="16">
        <v>99</v>
      </c>
      <c r="BI23" s="16">
        <v>95</v>
      </c>
      <c r="BJ23" s="16">
        <v>98</v>
      </c>
      <c r="BK23" s="18">
        <f>SUM(BG23:BJ23)</f>
        <v>388</v>
      </c>
      <c r="BL23" s="32">
        <v>15</v>
      </c>
      <c r="BM23" s="61">
        <f>SUM(BK23,BE23,AY23)</f>
        <v>1151</v>
      </c>
      <c r="BN23" s="62">
        <f>AZ23+BF23+BL23</f>
        <v>49</v>
      </c>
      <c r="BO23" s="48">
        <f>W23+AR23+BM23</f>
        <v>3456</v>
      </c>
      <c r="BP23" s="76">
        <f>X23+AS23+BN23</f>
        <v>144</v>
      </c>
      <c r="BQ23" s="12"/>
      <c r="BS23" s="15"/>
      <c r="BT23" s="15" t="s">
        <v>93</v>
      </c>
    </row>
    <row r="24" spans="1:72" ht="17.25" customHeight="1" thickBot="1" x14ac:dyDescent="0.4">
      <c r="A24" s="4">
        <v>13</v>
      </c>
      <c r="B24" s="54" t="s">
        <v>45</v>
      </c>
      <c r="C24" s="55" t="s">
        <v>46</v>
      </c>
      <c r="D24" s="59" t="s">
        <v>36</v>
      </c>
      <c r="E24" s="1">
        <v>97</v>
      </c>
      <c r="F24" s="1">
        <v>96</v>
      </c>
      <c r="G24" s="1">
        <v>96</v>
      </c>
      <c r="H24" s="1">
        <v>98</v>
      </c>
      <c r="I24" s="31">
        <f t="shared" si="0"/>
        <v>387</v>
      </c>
      <c r="J24" s="16">
        <v>19</v>
      </c>
      <c r="K24" s="16">
        <v>95</v>
      </c>
      <c r="L24" s="16">
        <v>94</v>
      </c>
      <c r="M24" s="16">
        <v>93</v>
      </c>
      <c r="N24" s="16">
        <v>92</v>
      </c>
      <c r="O24" s="18">
        <f t="shared" si="1"/>
        <v>374</v>
      </c>
      <c r="P24" s="16">
        <v>7</v>
      </c>
      <c r="Q24" s="16">
        <v>98</v>
      </c>
      <c r="R24" s="16">
        <v>96</v>
      </c>
      <c r="S24" s="16">
        <v>95</v>
      </c>
      <c r="T24" s="16">
        <v>93</v>
      </c>
      <c r="U24" s="18">
        <f t="shared" si="2"/>
        <v>382</v>
      </c>
      <c r="V24" s="16">
        <v>9</v>
      </c>
      <c r="W24" s="61">
        <f t="shared" si="3"/>
        <v>1143</v>
      </c>
      <c r="X24" s="62">
        <f t="shared" si="4"/>
        <v>35</v>
      </c>
      <c r="Y24" s="68"/>
      <c r="Z24" s="44">
        <v>99</v>
      </c>
      <c r="AA24" s="16">
        <v>100</v>
      </c>
      <c r="AB24" s="16">
        <v>96</v>
      </c>
      <c r="AC24" s="16">
        <v>99</v>
      </c>
      <c r="AD24" s="18">
        <f t="shared" si="5"/>
        <v>394</v>
      </c>
      <c r="AE24" s="16">
        <v>27</v>
      </c>
      <c r="AF24" s="44">
        <v>92</v>
      </c>
      <c r="AG24" s="16">
        <v>95</v>
      </c>
      <c r="AH24" s="16">
        <v>96</v>
      </c>
      <c r="AI24" s="16">
        <v>93</v>
      </c>
      <c r="AJ24" s="18">
        <f t="shared" si="6"/>
        <v>376</v>
      </c>
      <c r="AK24" s="32">
        <v>10</v>
      </c>
      <c r="AL24" s="44">
        <v>92</v>
      </c>
      <c r="AM24" s="16">
        <v>99</v>
      </c>
      <c r="AN24" s="16">
        <v>97</v>
      </c>
      <c r="AO24" s="16">
        <v>94</v>
      </c>
      <c r="AP24" s="18">
        <f t="shared" si="7"/>
        <v>382</v>
      </c>
      <c r="AQ24" s="32">
        <v>12</v>
      </c>
      <c r="AR24" s="61">
        <f t="shared" si="8"/>
        <v>1152</v>
      </c>
      <c r="AS24" s="62">
        <f t="shared" si="9"/>
        <v>49</v>
      </c>
      <c r="AT24" s="81"/>
      <c r="AU24" s="44">
        <v>96</v>
      </c>
      <c r="AV24" s="16">
        <v>96</v>
      </c>
      <c r="AW24" s="16">
        <v>100</v>
      </c>
      <c r="AX24" s="16">
        <v>99</v>
      </c>
      <c r="AY24" s="18">
        <f t="shared" si="13"/>
        <v>391</v>
      </c>
      <c r="AZ24" s="16">
        <v>21</v>
      </c>
      <c r="BA24" s="44">
        <v>94</v>
      </c>
      <c r="BB24" s="16">
        <v>93</v>
      </c>
      <c r="BC24" s="16">
        <v>93</v>
      </c>
      <c r="BD24" s="16">
        <v>97</v>
      </c>
      <c r="BE24" s="18">
        <f t="shared" si="14"/>
        <v>377</v>
      </c>
      <c r="BF24" s="32">
        <v>9</v>
      </c>
      <c r="BG24" s="44">
        <v>98</v>
      </c>
      <c r="BH24" s="16">
        <v>98</v>
      </c>
      <c r="BI24" s="16">
        <v>95</v>
      </c>
      <c r="BJ24" s="16">
        <v>96</v>
      </c>
      <c r="BK24" s="18">
        <f t="shared" si="15"/>
        <v>387</v>
      </c>
      <c r="BL24" s="32">
        <v>15</v>
      </c>
      <c r="BM24" s="61">
        <f t="shared" si="10"/>
        <v>1155</v>
      </c>
      <c r="BN24" s="62">
        <f t="shared" si="11"/>
        <v>45</v>
      </c>
      <c r="BO24" s="48">
        <f t="shared" si="12"/>
        <v>3450</v>
      </c>
      <c r="BP24" s="76">
        <f t="shared" si="16"/>
        <v>129</v>
      </c>
      <c r="BQ24" s="14" t="s">
        <v>93</v>
      </c>
      <c r="BR24" s="15"/>
      <c r="BT24" s="15"/>
    </row>
    <row r="25" spans="1:72" ht="17.25" customHeight="1" thickBot="1" x14ac:dyDescent="0.4">
      <c r="A25" s="4">
        <v>14</v>
      </c>
      <c r="B25" s="54" t="s">
        <v>40</v>
      </c>
      <c r="C25" s="55" t="s">
        <v>41</v>
      </c>
      <c r="D25" s="59" t="s">
        <v>36</v>
      </c>
      <c r="E25" s="1">
        <v>98</v>
      </c>
      <c r="F25" s="1">
        <v>98</v>
      </c>
      <c r="G25" s="1">
        <v>97</v>
      </c>
      <c r="H25" s="1">
        <v>99</v>
      </c>
      <c r="I25" s="31">
        <f t="shared" si="0"/>
        <v>392</v>
      </c>
      <c r="J25" s="16">
        <v>21</v>
      </c>
      <c r="K25" s="16">
        <v>93</v>
      </c>
      <c r="L25" s="16">
        <v>96</v>
      </c>
      <c r="M25" s="16">
        <v>94</v>
      </c>
      <c r="N25" s="16">
        <v>94</v>
      </c>
      <c r="O25" s="18">
        <f t="shared" si="1"/>
        <v>377</v>
      </c>
      <c r="P25" s="16">
        <v>14</v>
      </c>
      <c r="Q25" s="16">
        <v>99</v>
      </c>
      <c r="R25" s="16">
        <v>96</v>
      </c>
      <c r="S25" s="16">
        <v>96</v>
      </c>
      <c r="T25" s="16">
        <v>94</v>
      </c>
      <c r="U25" s="18">
        <f t="shared" si="2"/>
        <v>385</v>
      </c>
      <c r="V25" s="16">
        <v>13</v>
      </c>
      <c r="W25" s="61">
        <f t="shared" si="3"/>
        <v>1154</v>
      </c>
      <c r="X25" s="62">
        <f t="shared" si="4"/>
        <v>48</v>
      </c>
      <c r="Y25" s="68"/>
      <c r="Z25" s="44">
        <v>100</v>
      </c>
      <c r="AA25" s="16">
        <v>99</v>
      </c>
      <c r="AB25" s="16">
        <v>100</v>
      </c>
      <c r="AC25" s="16">
        <v>97</v>
      </c>
      <c r="AD25" s="18">
        <f t="shared" si="5"/>
        <v>396</v>
      </c>
      <c r="AE25" s="16">
        <v>24</v>
      </c>
      <c r="AF25" s="44">
        <v>95</v>
      </c>
      <c r="AG25" s="16">
        <v>92</v>
      </c>
      <c r="AH25" s="16">
        <v>93</v>
      </c>
      <c r="AI25" s="16">
        <v>91</v>
      </c>
      <c r="AJ25" s="18">
        <f t="shared" si="6"/>
        <v>371</v>
      </c>
      <c r="AK25" s="32">
        <v>10</v>
      </c>
      <c r="AL25" s="44">
        <v>96</v>
      </c>
      <c r="AM25" s="16">
        <v>93</v>
      </c>
      <c r="AN25" s="16">
        <v>95</v>
      </c>
      <c r="AO25" s="16">
        <v>95</v>
      </c>
      <c r="AP25" s="18">
        <f t="shared" si="7"/>
        <v>379</v>
      </c>
      <c r="AQ25" s="32">
        <v>16</v>
      </c>
      <c r="AR25" s="61">
        <f t="shared" si="8"/>
        <v>1146</v>
      </c>
      <c r="AS25" s="62">
        <f t="shared" si="9"/>
        <v>50</v>
      </c>
      <c r="AT25" s="81"/>
      <c r="AU25" s="44">
        <v>98</v>
      </c>
      <c r="AV25" s="16">
        <v>100</v>
      </c>
      <c r="AW25" s="16">
        <v>99</v>
      </c>
      <c r="AX25" s="16">
        <v>97</v>
      </c>
      <c r="AY25" s="18">
        <f t="shared" si="13"/>
        <v>394</v>
      </c>
      <c r="AZ25" s="16">
        <v>20</v>
      </c>
      <c r="BA25" s="44">
        <v>87</v>
      </c>
      <c r="BB25" s="16">
        <v>95</v>
      </c>
      <c r="BC25" s="16">
        <v>97</v>
      </c>
      <c r="BD25" s="16">
        <v>92</v>
      </c>
      <c r="BE25" s="18">
        <f t="shared" si="14"/>
        <v>371</v>
      </c>
      <c r="BF25" s="32">
        <v>8</v>
      </c>
      <c r="BG25" s="44">
        <v>95</v>
      </c>
      <c r="BH25" s="16">
        <v>94</v>
      </c>
      <c r="BI25" s="16">
        <v>97</v>
      </c>
      <c r="BJ25" s="16">
        <v>95</v>
      </c>
      <c r="BK25" s="18">
        <f t="shared" si="15"/>
        <v>381</v>
      </c>
      <c r="BL25" s="32">
        <v>14</v>
      </c>
      <c r="BM25" s="61">
        <f t="shared" si="10"/>
        <v>1146</v>
      </c>
      <c r="BN25" s="62">
        <f t="shared" si="11"/>
        <v>42</v>
      </c>
      <c r="BO25" s="48">
        <f t="shared" si="12"/>
        <v>3446</v>
      </c>
      <c r="BP25" s="76">
        <f t="shared" si="16"/>
        <v>140</v>
      </c>
      <c r="BQ25" s="14"/>
      <c r="BT25" s="15"/>
    </row>
    <row r="26" spans="1:72" ht="17.25" customHeight="1" thickBot="1" x14ac:dyDescent="0.4">
      <c r="A26" s="4">
        <v>15</v>
      </c>
      <c r="B26" s="54" t="s">
        <v>85</v>
      </c>
      <c r="C26" s="55" t="s">
        <v>84</v>
      </c>
      <c r="D26" s="59" t="s">
        <v>36</v>
      </c>
      <c r="E26" s="1">
        <v>98</v>
      </c>
      <c r="F26" s="1">
        <v>99</v>
      </c>
      <c r="G26" s="1">
        <v>98</v>
      </c>
      <c r="H26" s="1">
        <v>98</v>
      </c>
      <c r="I26" s="31">
        <f t="shared" si="0"/>
        <v>393</v>
      </c>
      <c r="J26" s="16">
        <v>26</v>
      </c>
      <c r="K26" s="16">
        <v>95</v>
      </c>
      <c r="L26" s="16">
        <v>93</v>
      </c>
      <c r="M26" s="16">
        <v>96</v>
      </c>
      <c r="N26" s="16">
        <v>96</v>
      </c>
      <c r="O26" s="18">
        <f t="shared" si="1"/>
        <v>380</v>
      </c>
      <c r="P26" s="16">
        <v>14</v>
      </c>
      <c r="Q26" s="16">
        <v>98</v>
      </c>
      <c r="R26" s="16">
        <v>95</v>
      </c>
      <c r="S26" s="16">
        <v>93</v>
      </c>
      <c r="T26" s="16">
        <v>96</v>
      </c>
      <c r="U26" s="18">
        <f t="shared" si="2"/>
        <v>382</v>
      </c>
      <c r="V26" s="16">
        <v>11</v>
      </c>
      <c r="W26" s="61">
        <f t="shared" si="3"/>
        <v>1155</v>
      </c>
      <c r="X26" s="62">
        <f t="shared" si="4"/>
        <v>51</v>
      </c>
      <c r="Y26" s="68"/>
      <c r="Z26" s="44">
        <v>98</v>
      </c>
      <c r="AA26" s="16">
        <v>99</v>
      </c>
      <c r="AB26" s="16">
        <v>100</v>
      </c>
      <c r="AC26" s="16">
        <v>97</v>
      </c>
      <c r="AD26" s="18">
        <f t="shared" si="5"/>
        <v>394</v>
      </c>
      <c r="AE26" s="16">
        <v>19</v>
      </c>
      <c r="AF26" s="44">
        <v>91</v>
      </c>
      <c r="AG26" s="16">
        <v>93</v>
      </c>
      <c r="AH26" s="16">
        <v>91</v>
      </c>
      <c r="AI26" s="16">
        <v>94</v>
      </c>
      <c r="AJ26" s="18">
        <f t="shared" si="6"/>
        <v>369</v>
      </c>
      <c r="AK26" s="32">
        <v>9</v>
      </c>
      <c r="AL26" s="44">
        <v>98</v>
      </c>
      <c r="AM26" s="16">
        <v>90</v>
      </c>
      <c r="AN26" s="16">
        <v>93</v>
      </c>
      <c r="AO26" s="16">
        <v>97</v>
      </c>
      <c r="AP26" s="18">
        <f t="shared" si="7"/>
        <v>378</v>
      </c>
      <c r="AQ26" s="32">
        <v>12</v>
      </c>
      <c r="AR26" s="61">
        <f t="shared" si="8"/>
        <v>1141</v>
      </c>
      <c r="AS26" s="62">
        <f t="shared" si="9"/>
        <v>40</v>
      </c>
      <c r="AT26" s="81"/>
      <c r="AU26" s="44">
        <v>97</v>
      </c>
      <c r="AV26" s="16">
        <v>99</v>
      </c>
      <c r="AW26" s="16">
        <v>99</v>
      </c>
      <c r="AX26" s="16">
        <v>95</v>
      </c>
      <c r="AY26" s="18">
        <f t="shared" si="13"/>
        <v>390</v>
      </c>
      <c r="AZ26" s="16">
        <v>19</v>
      </c>
      <c r="BA26" s="44">
        <v>96</v>
      </c>
      <c r="BB26" s="16">
        <v>95</v>
      </c>
      <c r="BC26" s="16">
        <v>96</v>
      </c>
      <c r="BD26" s="16">
        <v>96</v>
      </c>
      <c r="BE26" s="18">
        <f t="shared" si="14"/>
        <v>383</v>
      </c>
      <c r="BF26" s="32">
        <v>10</v>
      </c>
      <c r="BG26" s="44">
        <v>92</v>
      </c>
      <c r="BH26" s="16">
        <v>97</v>
      </c>
      <c r="BI26" s="16">
        <v>96</v>
      </c>
      <c r="BJ26" s="16">
        <v>91</v>
      </c>
      <c r="BK26" s="18">
        <f t="shared" si="15"/>
        <v>376</v>
      </c>
      <c r="BL26" s="32">
        <v>8</v>
      </c>
      <c r="BM26" s="61">
        <f t="shared" si="10"/>
        <v>1149</v>
      </c>
      <c r="BN26" s="62">
        <f t="shared" si="11"/>
        <v>37</v>
      </c>
      <c r="BO26" s="48">
        <f t="shared" si="12"/>
        <v>3445</v>
      </c>
      <c r="BP26" s="76">
        <f t="shared" si="16"/>
        <v>128</v>
      </c>
      <c r="BQ26" s="14"/>
      <c r="BR26" s="15"/>
      <c r="BS26" s="15"/>
      <c r="BT26" s="15"/>
    </row>
    <row r="27" spans="1:72" ht="17.25" customHeight="1" thickBot="1" x14ac:dyDescent="0.4">
      <c r="A27" s="4">
        <v>16</v>
      </c>
      <c r="B27" s="54" t="s">
        <v>88</v>
      </c>
      <c r="C27" s="55" t="s">
        <v>89</v>
      </c>
      <c r="D27" s="59" t="s">
        <v>36</v>
      </c>
      <c r="E27" s="1">
        <v>99</v>
      </c>
      <c r="F27" s="1">
        <v>100</v>
      </c>
      <c r="G27" s="1">
        <v>99</v>
      </c>
      <c r="H27" s="1">
        <v>97</v>
      </c>
      <c r="I27" s="31">
        <f t="shared" si="0"/>
        <v>395</v>
      </c>
      <c r="J27" s="16">
        <v>23</v>
      </c>
      <c r="K27" s="16">
        <v>91</v>
      </c>
      <c r="L27" s="16">
        <v>96</v>
      </c>
      <c r="M27" s="16">
        <v>97</v>
      </c>
      <c r="N27" s="16">
        <v>95</v>
      </c>
      <c r="O27" s="18">
        <f t="shared" si="1"/>
        <v>379</v>
      </c>
      <c r="P27" s="16">
        <v>12</v>
      </c>
      <c r="Q27" s="16">
        <v>94</v>
      </c>
      <c r="R27" s="16">
        <v>96</v>
      </c>
      <c r="S27" s="16">
        <v>89</v>
      </c>
      <c r="T27" s="16">
        <v>93</v>
      </c>
      <c r="U27" s="18">
        <f t="shared" si="2"/>
        <v>372</v>
      </c>
      <c r="V27" s="16">
        <v>14</v>
      </c>
      <c r="W27" s="61">
        <f t="shared" si="3"/>
        <v>1146</v>
      </c>
      <c r="X27" s="62">
        <f t="shared" si="4"/>
        <v>49</v>
      </c>
      <c r="Y27" s="68"/>
      <c r="Z27" s="44">
        <v>100</v>
      </c>
      <c r="AA27" s="16">
        <v>98</v>
      </c>
      <c r="AB27" s="16">
        <v>95</v>
      </c>
      <c r="AC27" s="16">
        <v>97</v>
      </c>
      <c r="AD27" s="18">
        <f t="shared" si="5"/>
        <v>390</v>
      </c>
      <c r="AE27" s="16">
        <v>21</v>
      </c>
      <c r="AF27" s="44">
        <v>99</v>
      </c>
      <c r="AG27" s="16">
        <v>97</v>
      </c>
      <c r="AH27" s="16">
        <v>92</v>
      </c>
      <c r="AI27" s="16">
        <v>93</v>
      </c>
      <c r="AJ27" s="18">
        <f t="shared" si="6"/>
        <v>381</v>
      </c>
      <c r="AK27" s="32">
        <v>12</v>
      </c>
      <c r="AL27" s="44">
        <v>90</v>
      </c>
      <c r="AM27" s="16">
        <v>98</v>
      </c>
      <c r="AN27" s="16">
        <v>96</v>
      </c>
      <c r="AO27" s="16">
        <v>97</v>
      </c>
      <c r="AP27" s="18">
        <f t="shared" si="7"/>
        <v>381</v>
      </c>
      <c r="AQ27" s="32">
        <v>10</v>
      </c>
      <c r="AR27" s="61">
        <f t="shared" si="8"/>
        <v>1152</v>
      </c>
      <c r="AS27" s="62">
        <f t="shared" si="9"/>
        <v>43</v>
      </c>
      <c r="AT27" s="81"/>
      <c r="AU27" s="44">
        <v>98</v>
      </c>
      <c r="AV27" s="16">
        <v>98</v>
      </c>
      <c r="AW27" s="16">
        <v>100</v>
      </c>
      <c r="AX27" s="16">
        <v>99</v>
      </c>
      <c r="AY27" s="18">
        <f t="shared" si="13"/>
        <v>395</v>
      </c>
      <c r="AZ27" s="16">
        <v>21</v>
      </c>
      <c r="BA27" s="44">
        <v>92</v>
      </c>
      <c r="BB27" s="16">
        <v>94</v>
      </c>
      <c r="BC27" s="16">
        <v>93</v>
      </c>
      <c r="BD27" s="16">
        <v>94</v>
      </c>
      <c r="BE27" s="18">
        <f t="shared" si="14"/>
        <v>373</v>
      </c>
      <c r="BF27" s="32">
        <v>10</v>
      </c>
      <c r="BG27" s="44">
        <v>96</v>
      </c>
      <c r="BH27" s="16">
        <v>91</v>
      </c>
      <c r="BI27" s="16">
        <v>95</v>
      </c>
      <c r="BJ27" s="16">
        <v>96</v>
      </c>
      <c r="BK27" s="18">
        <f t="shared" si="15"/>
        <v>378</v>
      </c>
      <c r="BL27" s="32">
        <v>15</v>
      </c>
      <c r="BM27" s="61">
        <f t="shared" si="10"/>
        <v>1146</v>
      </c>
      <c r="BN27" s="62">
        <f t="shared" si="11"/>
        <v>46</v>
      </c>
      <c r="BO27" s="48">
        <f t="shared" si="12"/>
        <v>3444</v>
      </c>
      <c r="BP27" s="76">
        <f t="shared" si="16"/>
        <v>138</v>
      </c>
      <c r="BQ27" s="14"/>
      <c r="BS27" s="15"/>
      <c r="BT27" s="15"/>
    </row>
    <row r="28" spans="1:72" ht="17.25" customHeight="1" thickBot="1" x14ac:dyDescent="0.4">
      <c r="A28" s="4">
        <v>17</v>
      </c>
      <c r="B28" s="54" t="s">
        <v>83</v>
      </c>
      <c r="C28" s="55" t="s">
        <v>84</v>
      </c>
      <c r="D28" s="59" t="s">
        <v>36</v>
      </c>
      <c r="E28" s="1">
        <v>95</v>
      </c>
      <c r="F28" s="1">
        <v>97</v>
      </c>
      <c r="G28" s="1">
        <v>99</v>
      </c>
      <c r="H28" s="1">
        <v>99</v>
      </c>
      <c r="I28" s="31">
        <f t="shared" si="0"/>
        <v>390</v>
      </c>
      <c r="J28" s="16">
        <v>22</v>
      </c>
      <c r="K28" s="16">
        <v>93</v>
      </c>
      <c r="L28" s="16">
        <v>97</v>
      </c>
      <c r="M28" s="16">
        <v>99</v>
      </c>
      <c r="N28" s="16">
        <v>95</v>
      </c>
      <c r="O28" s="18">
        <f t="shared" si="1"/>
        <v>384</v>
      </c>
      <c r="P28" s="16">
        <v>10</v>
      </c>
      <c r="Q28" s="16">
        <v>97</v>
      </c>
      <c r="R28" s="16">
        <v>95</v>
      </c>
      <c r="S28" s="16">
        <v>91</v>
      </c>
      <c r="T28" s="16">
        <v>95</v>
      </c>
      <c r="U28" s="18">
        <f t="shared" si="2"/>
        <v>378</v>
      </c>
      <c r="V28" s="16">
        <v>13</v>
      </c>
      <c r="W28" s="61">
        <f t="shared" si="3"/>
        <v>1152</v>
      </c>
      <c r="X28" s="62">
        <f t="shared" si="4"/>
        <v>45</v>
      </c>
      <c r="Y28" s="68"/>
      <c r="Z28" s="44">
        <v>98</v>
      </c>
      <c r="AA28" s="16">
        <v>96</v>
      </c>
      <c r="AB28" s="16">
        <v>99</v>
      </c>
      <c r="AC28" s="16">
        <v>99</v>
      </c>
      <c r="AD28" s="18">
        <f t="shared" si="5"/>
        <v>392</v>
      </c>
      <c r="AE28" s="16">
        <v>20</v>
      </c>
      <c r="AF28" s="44">
        <v>96</v>
      </c>
      <c r="AG28" s="16">
        <v>97</v>
      </c>
      <c r="AH28" s="16">
        <v>93</v>
      </c>
      <c r="AI28" s="16">
        <v>91</v>
      </c>
      <c r="AJ28" s="18">
        <f t="shared" si="6"/>
        <v>377</v>
      </c>
      <c r="AK28" s="32">
        <v>11</v>
      </c>
      <c r="AL28" s="44">
        <v>95</v>
      </c>
      <c r="AM28" s="16">
        <v>95</v>
      </c>
      <c r="AN28" s="16">
        <v>94</v>
      </c>
      <c r="AO28" s="16">
        <v>92</v>
      </c>
      <c r="AP28" s="18">
        <f t="shared" si="7"/>
        <v>376</v>
      </c>
      <c r="AQ28" s="32">
        <v>9</v>
      </c>
      <c r="AR28" s="61">
        <f t="shared" si="8"/>
        <v>1145</v>
      </c>
      <c r="AS28" s="62">
        <f t="shared" si="9"/>
        <v>40</v>
      </c>
      <c r="AT28" s="81"/>
      <c r="AU28" s="44">
        <v>99</v>
      </c>
      <c r="AV28" s="16">
        <v>100</v>
      </c>
      <c r="AW28" s="16">
        <v>100</v>
      </c>
      <c r="AX28" s="16">
        <v>100</v>
      </c>
      <c r="AY28" s="18">
        <f t="shared" si="13"/>
        <v>399</v>
      </c>
      <c r="AZ28" s="16">
        <v>28</v>
      </c>
      <c r="BA28" s="44">
        <v>91</v>
      </c>
      <c r="BB28" s="16">
        <v>95</v>
      </c>
      <c r="BC28" s="16">
        <v>91</v>
      </c>
      <c r="BD28" s="16">
        <v>92</v>
      </c>
      <c r="BE28" s="18">
        <f t="shared" si="14"/>
        <v>369</v>
      </c>
      <c r="BF28" s="32">
        <v>6</v>
      </c>
      <c r="BG28" s="44">
        <v>94</v>
      </c>
      <c r="BH28" s="16">
        <v>95</v>
      </c>
      <c r="BI28" s="16">
        <v>94</v>
      </c>
      <c r="BJ28" s="16">
        <v>94</v>
      </c>
      <c r="BK28" s="18">
        <f t="shared" si="15"/>
        <v>377</v>
      </c>
      <c r="BL28" s="32">
        <v>8</v>
      </c>
      <c r="BM28" s="61">
        <f t="shared" si="10"/>
        <v>1145</v>
      </c>
      <c r="BN28" s="62">
        <f t="shared" si="11"/>
        <v>42</v>
      </c>
      <c r="BO28" s="48">
        <f t="shared" si="12"/>
        <v>3442</v>
      </c>
      <c r="BP28" s="76">
        <f t="shared" si="16"/>
        <v>127</v>
      </c>
      <c r="BQ28" s="14"/>
      <c r="BT28" s="15"/>
    </row>
    <row r="29" spans="1:72" ht="17.25" customHeight="1" thickBot="1" x14ac:dyDescent="0.4">
      <c r="A29" s="4">
        <v>18</v>
      </c>
      <c r="B29" s="57" t="s">
        <v>34</v>
      </c>
      <c r="C29" s="58" t="s">
        <v>35</v>
      </c>
      <c r="D29" s="60" t="s">
        <v>36</v>
      </c>
      <c r="E29" s="1">
        <v>99</v>
      </c>
      <c r="F29" s="1">
        <v>97</v>
      </c>
      <c r="G29" s="1">
        <v>99</v>
      </c>
      <c r="H29" s="1">
        <v>99</v>
      </c>
      <c r="I29" s="31">
        <f t="shared" si="0"/>
        <v>394</v>
      </c>
      <c r="J29" s="16">
        <v>27</v>
      </c>
      <c r="K29" s="16">
        <v>90</v>
      </c>
      <c r="L29" s="16">
        <v>92</v>
      </c>
      <c r="M29" s="16">
        <v>95</v>
      </c>
      <c r="N29" s="16">
        <v>94</v>
      </c>
      <c r="O29" s="18">
        <f t="shared" si="1"/>
        <v>371</v>
      </c>
      <c r="P29" s="16">
        <v>12</v>
      </c>
      <c r="Q29" s="16">
        <v>99</v>
      </c>
      <c r="R29" s="16">
        <v>92</v>
      </c>
      <c r="S29" s="16">
        <v>95</v>
      </c>
      <c r="T29" s="16">
        <v>97</v>
      </c>
      <c r="U29" s="18">
        <f t="shared" si="2"/>
        <v>383</v>
      </c>
      <c r="V29" s="16">
        <v>12</v>
      </c>
      <c r="W29" s="61">
        <f t="shared" si="3"/>
        <v>1148</v>
      </c>
      <c r="X29" s="62">
        <f t="shared" si="4"/>
        <v>51</v>
      </c>
      <c r="Y29" s="68"/>
      <c r="Z29" s="44">
        <v>100</v>
      </c>
      <c r="AA29" s="16">
        <v>99</v>
      </c>
      <c r="AB29" s="16">
        <v>99</v>
      </c>
      <c r="AC29" s="16">
        <v>98</v>
      </c>
      <c r="AD29" s="18">
        <f t="shared" si="5"/>
        <v>396</v>
      </c>
      <c r="AE29" s="16">
        <v>25</v>
      </c>
      <c r="AF29" s="44">
        <v>91</v>
      </c>
      <c r="AG29" s="16">
        <v>89</v>
      </c>
      <c r="AH29" s="16">
        <v>91</v>
      </c>
      <c r="AI29" s="16">
        <v>93</v>
      </c>
      <c r="AJ29" s="18">
        <f t="shared" si="6"/>
        <v>364</v>
      </c>
      <c r="AK29" s="32">
        <v>6</v>
      </c>
      <c r="AL29" s="44">
        <v>97</v>
      </c>
      <c r="AM29" s="16">
        <v>94</v>
      </c>
      <c r="AN29" s="16">
        <v>97</v>
      </c>
      <c r="AO29" s="16">
        <v>95</v>
      </c>
      <c r="AP29" s="18">
        <f t="shared" si="7"/>
        <v>383</v>
      </c>
      <c r="AQ29" s="32">
        <v>15</v>
      </c>
      <c r="AR29" s="61">
        <f t="shared" si="8"/>
        <v>1143</v>
      </c>
      <c r="AS29" s="62">
        <f t="shared" si="9"/>
        <v>46</v>
      </c>
      <c r="AT29" s="81"/>
      <c r="AU29" s="44">
        <v>97</v>
      </c>
      <c r="AV29" s="16">
        <v>99</v>
      </c>
      <c r="AW29" s="16">
        <v>100</v>
      </c>
      <c r="AX29" s="16">
        <v>98</v>
      </c>
      <c r="AY29" s="18">
        <f t="shared" si="13"/>
        <v>394</v>
      </c>
      <c r="AZ29" s="16">
        <v>25</v>
      </c>
      <c r="BA29" s="44">
        <v>96</v>
      </c>
      <c r="BB29" s="16">
        <v>89</v>
      </c>
      <c r="BC29" s="16">
        <v>92</v>
      </c>
      <c r="BD29" s="16">
        <v>91</v>
      </c>
      <c r="BE29" s="18">
        <f t="shared" si="14"/>
        <v>368</v>
      </c>
      <c r="BF29" s="32">
        <v>7</v>
      </c>
      <c r="BG29" s="44">
        <v>95</v>
      </c>
      <c r="BH29" s="16">
        <v>94</v>
      </c>
      <c r="BI29" s="16">
        <v>96</v>
      </c>
      <c r="BJ29" s="16">
        <v>95</v>
      </c>
      <c r="BK29" s="18">
        <f t="shared" si="15"/>
        <v>380</v>
      </c>
      <c r="BL29" s="32">
        <v>10</v>
      </c>
      <c r="BM29" s="61">
        <f t="shared" si="10"/>
        <v>1142</v>
      </c>
      <c r="BN29" s="62">
        <f t="shared" si="11"/>
        <v>42</v>
      </c>
      <c r="BO29" s="48">
        <f t="shared" si="12"/>
        <v>3433</v>
      </c>
      <c r="BP29" s="76">
        <f t="shared" si="16"/>
        <v>139</v>
      </c>
      <c r="BQ29" s="14"/>
      <c r="BR29" s="15"/>
      <c r="BS29" s="15"/>
      <c r="BT29" s="15"/>
    </row>
    <row r="30" spans="1:72" ht="17.25" customHeight="1" thickBot="1" x14ac:dyDescent="0.4">
      <c r="A30" s="4">
        <v>19</v>
      </c>
      <c r="B30" s="54" t="s">
        <v>47</v>
      </c>
      <c r="C30" s="55" t="s">
        <v>48</v>
      </c>
      <c r="D30" s="59" t="s">
        <v>36</v>
      </c>
      <c r="E30" s="1">
        <v>99</v>
      </c>
      <c r="F30" s="1">
        <v>96</v>
      </c>
      <c r="G30" s="1">
        <v>98</v>
      </c>
      <c r="H30" s="1">
        <v>97</v>
      </c>
      <c r="I30" s="31">
        <f t="shared" si="0"/>
        <v>390</v>
      </c>
      <c r="J30" s="16">
        <v>21</v>
      </c>
      <c r="K30" s="16">
        <v>92</v>
      </c>
      <c r="L30" s="16">
        <v>93</v>
      </c>
      <c r="M30" s="16">
        <v>90</v>
      </c>
      <c r="N30" s="16">
        <v>93</v>
      </c>
      <c r="O30" s="18">
        <f t="shared" si="1"/>
        <v>368</v>
      </c>
      <c r="P30" s="16">
        <v>9</v>
      </c>
      <c r="Q30" s="16">
        <v>95</v>
      </c>
      <c r="R30" s="16">
        <v>92</v>
      </c>
      <c r="S30" s="16">
        <v>97</v>
      </c>
      <c r="T30" s="16">
        <v>93</v>
      </c>
      <c r="U30" s="18">
        <f t="shared" si="2"/>
        <v>377</v>
      </c>
      <c r="V30" s="16">
        <v>10</v>
      </c>
      <c r="W30" s="61">
        <f t="shared" si="3"/>
        <v>1135</v>
      </c>
      <c r="X30" s="62">
        <f t="shared" si="4"/>
        <v>40</v>
      </c>
      <c r="Y30" s="68"/>
      <c r="Z30" s="44">
        <v>99</v>
      </c>
      <c r="AA30" s="16">
        <v>100</v>
      </c>
      <c r="AB30" s="16">
        <v>97</v>
      </c>
      <c r="AC30" s="16">
        <v>96</v>
      </c>
      <c r="AD30" s="18">
        <f t="shared" si="5"/>
        <v>392</v>
      </c>
      <c r="AE30" s="16">
        <v>21</v>
      </c>
      <c r="AF30" s="44">
        <v>90</v>
      </c>
      <c r="AG30" s="16">
        <v>95</v>
      </c>
      <c r="AH30" s="16">
        <v>95</v>
      </c>
      <c r="AI30" s="16">
        <v>97</v>
      </c>
      <c r="AJ30" s="18">
        <f t="shared" si="6"/>
        <v>377</v>
      </c>
      <c r="AK30" s="32">
        <v>7</v>
      </c>
      <c r="AL30" s="44">
        <v>91</v>
      </c>
      <c r="AM30" s="16">
        <v>96</v>
      </c>
      <c r="AN30" s="16">
        <v>90</v>
      </c>
      <c r="AO30" s="16">
        <v>97</v>
      </c>
      <c r="AP30" s="18">
        <f t="shared" si="7"/>
        <v>374</v>
      </c>
      <c r="AQ30" s="32">
        <v>11</v>
      </c>
      <c r="AR30" s="61">
        <f t="shared" si="8"/>
        <v>1143</v>
      </c>
      <c r="AS30" s="62">
        <f t="shared" si="9"/>
        <v>39</v>
      </c>
      <c r="AT30" s="81"/>
      <c r="AU30" s="44">
        <v>99</v>
      </c>
      <c r="AV30" s="16">
        <v>98</v>
      </c>
      <c r="AW30" s="16">
        <v>96</v>
      </c>
      <c r="AX30" s="16">
        <v>99</v>
      </c>
      <c r="AY30" s="18">
        <f t="shared" si="13"/>
        <v>392</v>
      </c>
      <c r="AZ30" s="16">
        <v>21</v>
      </c>
      <c r="BA30" s="44">
        <v>94</v>
      </c>
      <c r="BB30" s="16">
        <v>93</v>
      </c>
      <c r="BC30" s="16">
        <v>96</v>
      </c>
      <c r="BD30" s="16">
        <v>90</v>
      </c>
      <c r="BE30" s="18">
        <f t="shared" si="14"/>
        <v>373</v>
      </c>
      <c r="BF30" s="32">
        <v>11</v>
      </c>
      <c r="BG30" s="44">
        <v>98</v>
      </c>
      <c r="BH30" s="16">
        <v>96</v>
      </c>
      <c r="BI30" s="16">
        <v>94</v>
      </c>
      <c r="BJ30" s="16">
        <v>98</v>
      </c>
      <c r="BK30" s="18">
        <f t="shared" si="15"/>
        <v>386</v>
      </c>
      <c r="BL30" s="32">
        <v>16</v>
      </c>
      <c r="BM30" s="61">
        <f t="shared" si="10"/>
        <v>1151</v>
      </c>
      <c r="BN30" s="62">
        <f t="shared" si="11"/>
        <v>48</v>
      </c>
      <c r="BO30" s="48">
        <f t="shared" si="12"/>
        <v>3429</v>
      </c>
      <c r="BP30" s="76">
        <f t="shared" si="16"/>
        <v>127</v>
      </c>
      <c r="BQ30" s="14"/>
      <c r="BR30" s="15"/>
      <c r="BS30" s="15"/>
      <c r="BT30" s="15"/>
    </row>
    <row r="31" spans="1:72" ht="9" customHeight="1" thickBot="1" x14ac:dyDescent="0.4">
      <c r="A31" s="4"/>
      <c r="B31" s="90"/>
      <c r="C31" s="91"/>
      <c r="D31" s="92"/>
      <c r="E31" s="93"/>
      <c r="F31" s="93"/>
      <c r="G31" s="93"/>
      <c r="H31" s="93"/>
      <c r="I31" s="94"/>
      <c r="J31" s="68"/>
      <c r="K31" s="68"/>
      <c r="L31" s="68"/>
      <c r="M31" s="68"/>
      <c r="N31" s="68"/>
      <c r="O31" s="95"/>
      <c r="P31" s="68"/>
      <c r="Q31" s="68"/>
      <c r="R31" s="68"/>
      <c r="S31" s="68"/>
      <c r="T31" s="68"/>
      <c r="U31" s="95"/>
      <c r="V31" s="68"/>
      <c r="W31" s="95"/>
      <c r="X31" s="96"/>
      <c r="Y31" s="68"/>
      <c r="Z31" s="81"/>
      <c r="AA31" s="68"/>
      <c r="AB31" s="68"/>
      <c r="AC31" s="68"/>
      <c r="AD31" s="95"/>
      <c r="AE31" s="68"/>
      <c r="AF31" s="81"/>
      <c r="AG31" s="68"/>
      <c r="AH31" s="68"/>
      <c r="AI31" s="68"/>
      <c r="AJ31" s="95"/>
      <c r="AK31" s="96"/>
      <c r="AL31" s="81"/>
      <c r="AM31" s="68"/>
      <c r="AN31" s="68"/>
      <c r="AO31" s="68"/>
      <c r="AP31" s="95"/>
      <c r="AQ31" s="96"/>
      <c r="AR31" s="95"/>
      <c r="AS31" s="96"/>
      <c r="AT31" s="81"/>
      <c r="AU31" s="81"/>
      <c r="AV31" s="68"/>
      <c r="AW31" s="68"/>
      <c r="AX31" s="68"/>
      <c r="AY31" s="95"/>
      <c r="AZ31" s="68"/>
      <c r="BA31" s="81"/>
      <c r="BB31" s="68"/>
      <c r="BC31" s="68"/>
      <c r="BD31" s="68"/>
      <c r="BE31" s="95"/>
      <c r="BF31" s="96"/>
      <c r="BG31" s="81"/>
      <c r="BH31" s="68"/>
      <c r="BI31" s="68"/>
      <c r="BJ31" s="68"/>
      <c r="BK31" s="95"/>
      <c r="BL31" s="96"/>
      <c r="BM31" s="95"/>
      <c r="BN31" s="96"/>
      <c r="BO31" s="97"/>
      <c r="BP31" s="98"/>
      <c r="BQ31" s="99"/>
      <c r="BR31" s="100"/>
      <c r="BS31" s="100"/>
      <c r="BT31" s="100"/>
    </row>
    <row r="32" spans="1:72" ht="17.25" customHeight="1" thickBot="1" x14ac:dyDescent="0.4">
      <c r="A32" s="4"/>
      <c r="B32" s="56" t="s">
        <v>74</v>
      </c>
      <c r="C32" s="55" t="s">
        <v>75</v>
      </c>
      <c r="D32" s="60" t="s">
        <v>76</v>
      </c>
      <c r="E32" s="1">
        <v>100</v>
      </c>
      <c r="F32" s="1">
        <v>98</v>
      </c>
      <c r="G32" s="1">
        <v>100</v>
      </c>
      <c r="H32" s="1">
        <v>98</v>
      </c>
      <c r="I32" s="31">
        <f>SUM(E32:H32)</f>
        <v>396</v>
      </c>
      <c r="J32" s="16">
        <v>20</v>
      </c>
      <c r="K32" s="16">
        <v>97</v>
      </c>
      <c r="L32" s="16">
        <v>96</v>
      </c>
      <c r="M32" s="16">
        <v>97</v>
      </c>
      <c r="N32" s="16">
        <v>99</v>
      </c>
      <c r="O32" s="18">
        <f>SUM(K32:N32)</f>
        <v>389</v>
      </c>
      <c r="P32" s="16">
        <v>20</v>
      </c>
      <c r="Q32" s="16">
        <v>97</v>
      </c>
      <c r="R32" s="16">
        <v>99</v>
      </c>
      <c r="S32" s="16">
        <v>98</v>
      </c>
      <c r="T32" s="16">
        <v>97</v>
      </c>
      <c r="U32" s="18">
        <f>SUM(Q32:T32)</f>
        <v>391</v>
      </c>
      <c r="V32" s="16">
        <v>20</v>
      </c>
      <c r="W32" s="61">
        <f>U32+O32+I32</f>
        <v>1176</v>
      </c>
      <c r="X32" s="62">
        <f>J32+P32+V32</f>
        <v>60</v>
      </c>
      <c r="Y32" s="68"/>
      <c r="Z32" s="44">
        <v>97</v>
      </c>
      <c r="AA32" s="16">
        <v>100</v>
      </c>
      <c r="AB32" s="16">
        <v>100</v>
      </c>
      <c r="AC32" s="16">
        <v>100</v>
      </c>
      <c r="AD32" s="18">
        <f>SUM(Z32:AC32)</f>
        <v>397</v>
      </c>
      <c r="AE32" s="16">
        <v>24</v>
      </c>
      <c r="AF32" s="44">
        <v>99</v>
      </c>
      <c r="AG32" s="16">
        <v>99</v>
      </c>
      <c r="AH32" s="16">
        <v>97</v>
      </c>
      <c r="AI32" s="16">
        <v>98</v>
      </c>
      <c r="AJ32" s="18">
        <f>SUM(AF32:AI32)</f>
        <v>393</v>
      </c>
      <c r="AK32" s="32">
        <v>22</v>
      </c>
      <c r="AL32" s="44">
        <v>97</v>
      </c>
      <c r="AM32" s="16">
        <v>97</v>
      </c>
      <c r="AN32" s="16">
        <v>94</v>
      </c>
      <c r="AO32" s="16">
        <v>98</v>
      </c>
      <c r="AP32" s="18">
        <f>SUM(AL32:AO32)</f>
        <v>386</v>
      </c>
      <c r="AQ32" s="32">
        <v>21</v>
      </c>
      <c r="AR32" s="61">
        <f>SUM(AP32,AJ32,AD32)</f>
        <v>1176</v>
      </c>
      <c r="AS32" s="62">
        <f>AE32+AK32+AQ32</f>
        <v>67</v>
      </c>
      <c r="AT32" s="81"/>
      <c r="AU32" s="44">
        <v>99</v>
      </c>
      <c r="AV32" s="16">
        <v>100</v>
      </c>
      <c r="AW32" s="16">
        <v>100</v>
      </c>
      <c r="AX32" s="16">
        <v>99</v>
      </c>
      <c r="AY32" s="18">
        <f>SUM(AU32:AX32)</f>
        <v>398</v>
      </c>
      <c r="AZ32" s="16">
        <v>30</v>
      </c>
      <c r="BA32" s="44">
        <v>96</v>
      </c>
      <c r="BB32" s="16">
        <v>97</v>
      </c>
      <c r="BC32" s="16">
        <v>97</v>
      </c>
      <c r="BD32" s="16">
        <v>98</v>
      </c>
      <c r="BE32" s="18">
        <f>SUM(BA32:BD32)</f>
        <v>388</v>
      </c>
      <c r="BF32" s="32">
        <v>18</v>
      </c>
      <c r="BG32" s="44">
        <v>95</v>
      </c>
      <c r="BH32" s="16">
        <v>98</v>
      </c>
      <c r="BI32" s="16">
        <v>98</v>
      </c>
      <c r="BJ32" s="16">
        <v>98</v>
      </c>
      <c r="BK32" s="18">
        <f>SUM(BG32:BJ32)</f>
        <v>389</v>
      </c>
      <c r="BL32" s="32">
        <v>14</v>
      </c>
      <c r="BM32" s="61">
        <f>SUM(BK32,BE32,AY32)</f>
        <v>1175</v>
      </c>
      <c r="BN32" s="62">
        <f>AZ32+BF32+BL32</f>
        <v>62</v>
      </c>
      <c r="BO32" s="48">
        <f>W32+AR32+BM32</f>
        <v>3527</v>
      </c>
      <c r="BP32" s="76">
        <f>X32+AS32+BN32</f>
        <v>189</v>
      </c>
      <c r="BQ32" s="12">
        <v>97.4</v>
      </c>
      <c r="BR32" s="13">
        <v>101.2</v>
      </c>
      <c r="BS32" s="15">
        <f>'[1]M3P Day 3'!$Q$12</f>
        <v>96.5</v>
      </c>
      <c r="BT32" s="15">
        <f>BS32+BR32+BQ32+BO32</f>
        <v>3822.1</v>
      </c>
    </row>
    <row r="33" spans="1:72" ht="17.25" customHeight="1" thickBot="1" x14ac:dyDescent="0.4">
      <c r="A33" s="4"/>
      <c r="B33" s="56" t="s">
        <v>62</v>
      </c>
      <c r="C33" s="55" t="s">
        <v>63</v>
      </c>
      <c r="D33" s="89" t="s">
        <v>39</v>
      </c>
      <c r="E33" s="1">
        <v>97</v>
      </c>
      <c r="F33" s="1">
        <v>99</v>
      </c>
      <c r="G33" s="1">
        <v>100</v>
      </c>
      <c r="H33" s="1">
        <v>99</v>
      </c>
      <c r="I33" s="31">
        <f>SUM(E33:H33)</f>
        <v>395</v>
      </c>
      <c r="J33" s="16">
        <v>22</v>
      </c>
      <c r="K33" s="16">
        <v>100</v>
      </c>
      <c r="L33" s="16">
        <v>91</v>
      </c>
      <c r="M33" s="16">
        <v>96</v>
      </c>
      <c r="N33" s="16">
        <v>91</v>
      </c>
      <c r="O33" s="18">
        <f>SUM(K33:N33)</f>
        <v>378</v>
      </c>
      <c r="P33" s="16">
        <v>4</v>
      </c>
      <c r="Q33" s="16">
        <v>97</v>
      </c>
      <c r="R33" s="16">
        <v>98</v>
      </c>
      <c r="S33" s="16">
        <v>100</v>
      </c>
      <c r="T33" s="16">
        <v>96</v>
      </c>
      <c r="U33" s="18">
        <f>SUM(Q33:T33)</f>
        <v>391</v>
      </c>
      <c r="V33" s="16">
        <v>18</v>
      </c>
      <c r="W33" s="61">
        <f>U33+O33+I33</f>
        <v>1164</v>
      </c>
      <c r="X33" s="62">
        <f>J33+P33+V33</f>
        <v>44</v>
      </c>
      <c r="Y33" s="68"/>
      <c r="Z33" s="49">
        <v>100</v>
      </c>
      <c r="AA33" s="50">
        <v>99</v>
      </c>
      <c r="AB33" s="50">
        <v>99</v>
      </c>
      <c r="AC33" s="50">
        <v>100</v>
      </c>
      <c r="AD33" s="72">
        <f>SUM(Z33:AC33)</f>
        <v>398</v>
      </c>
      <c r="AE33" s="50">
        <v>24</v>
      </c>
      <c r="AF33" s="44">
        <v>94</v>
      </c>
      <c r="AG33" s="16">
        <v>93</v>
      </c>
      <c r="AH33" s="16">
        <v>93</v>
      </c>
      <c r="AI33" s="16">
        <v>95</v>
      </c>
      <c r="AJ33" s="18">
        <f>SUM(AF33:AI33)</f>
        <v>375</v>
      </c>
      <c r="AK33" s="32">
        <v>6</v>
      </c>
      <c r="AL33" s="44">
        <v>96</v>
      </c>
      <c r="AM33" s="16">
        <v>98</v>
      </c>
      <c r="AN33" s="16">
        <v>97</v>
      </c>
      <c r="AO33" s="16">
        <v>99</v>
      </c>
      <c r="AP33" s="18">
        <f>SUM(AL33:AO33)</f>
        <v>390</v>
      </c>
      <c r="AQ33" s="32">
        <v>16</v>
      </c>
      <c r="AR33" s="61">
        <f>SUM(AP33,AJ33,AD33)</f>
        <v>1163</v>
      </c>
      <c r="AS33" s="62">
        <f>AE33+AK33+AQ33</f>
        <v>46</v>
      </c>
      <c r="AT33" s="77"/>
      <c r="AU33" s="44">
        <v>98</v>
      </c>
      <c r="AV33" s="16">
        <v>98</v>
      </c>
      <c r="AW33" s="16">
        <v>99</v>
      </c>
      <c r="AX33" s="16">
        <v>99</v>
      </c>
      <c r="AY33" s="18">
        <f>SUM(AU33:AX33)</f>
        <v>394</v>
      </c>
      <c r="AZ33" s="16">
        <v>21</v>
      </c>
      <c r="BA33" s="44">
        <v>91</v>
      </c>
      <c r="BB33" s="16">
        <v>92</v>
      </c>
      <c r="BC33" s="16">
        <v>94</v>
      </c>
      <c r="BD33" s="16">
        <v>95</v>
      </c>
      <c r="BE33" s="18">
        <f>SUM(BA33:BD33)</f>
        <v>372</v>
      </c>
      <c r="BF33" s="32">
        <v>6</v>
      </c>
      <c r="BG33" s="49">
        <v>96</v>
      </c>
      <c r="BH33" s="50">
        <v>96</v>
      </c>
      <c r="BI33" s="50">
        <v>96</v>
      </c>
      <c r="BJ33" s="50">
        <v>98</v>
      </c>
      <c r="BK33" s="18">
        <f>SUM(BG33:BJ33)</f>
        <v>386</v>
      </c>
      <c r="BL33" s="78">
        <v>14</v>
      </c>
      <c r="BM33" s="79">
        <f>SUM(BK33,BE33,AY33)</f>
        <v>1152</v>
      </c>
      <c r="BN33" s="80">
        <f>AZ33+BF33+BL33</f>
        <v>41</v>
      </c>
      <c r="BO33" s="48">
        <f>W33+AR33+BM33</f>
        <v>3479</v>
      </c>
      <c r="BP33" s="76">
        <f>X33+AS33+BN33</f>
        <v>131</v>
      </c>
      <c r="BQ33" s="14"/>
      <c r="BR33" s="15"/>
      <c r="BS33" s="15"/>
      <c r="BT33" s="15"/>
    </row>
    <row r="34" spans="1:72" ht="17.25" customHeight="1" thickBot="1" x14ac:dyDescent="0.4">
      <c r="A34" s="4"/>
      <c r="B34" s="56" t="s">
        <v>65</v>
      </c>
      <c r="C34" s="55" t="s">
        <v>64</v>
      </c>
      <c r="D34" s="60" t="s">
        <v>66</v>
      </c>
      <c r="E34" s="1">
        <v>96</v>
      </c>
      <c r="F34" s="1">
        <v>98</v>
      </c>
      <c r="G34" s="1">
        <v>97</v>
      </c>
      <c r="H34" s="1">
        <v>96</v>
      </c>
      <c r="I34" s="31">
        <f t="shared" si="0"/>
        <v>387</v>
      </c>
      <c r="J34" s="16">
        <v>17</v>
      </c>
      <c r="K34" s="16">
        <v>92</v>
      </c>
      <c r="L34" s="16">
        <v>98</v>
      </c>
      <c r="M34" s="16">
        <v>96</v>
      </c>
      <c r="N34" s="16">
        <v>95</v>
      </c>
      <c r="O34" s="18">
        <f t="shared" si="1"/>
        <v>381</v>
      </c>
      <c r="P34" s="16">
        <v>13</v>
      </c>
      <c r="Q34" s="16">
        <v>92</v>
      </c>
      <c r="R34" s="16">
        <v>91</v>
      </c>
      <c r="S34" s="16">
        <v>93</v>
      </c>
      <c r="T34" s="16">
        <v>94</v>
      </c>
      <c r="U34" s="18">
        <f t="shared" si="2"/>
        <v>370</v>
      </c>
      <c r="V34" s="16">
        <v>11</v>
      </c>
      <c r="W34" s="61">
        <f t="shared" si="3"/>
        <v>1138</v>
      </c>
      <c r="X34" s="62">
        <f t="shared" si="4"/>
        <v>41</v>
      </c>
      <c r="Y34" s="68"/>
      <c r="Z34" s="44">
        <v>99</v>
      </c>
      <c r="AA34" s="16">
        <v>99</v>
      </c>
      <c r="AB34" s="16">
        <v>98</v>
      </c>
      <c r="AC34" s="16">
        <v>100</v>
      </c>
      <c r="AD34" s="18">
        <f t="shared" si="5"/>
        <v>396</v>
      </c>
      <c r="AE34" s="16">
        <v>23</v>
      </c>
      <c r="AF34" s="44">
        <v>95</v>
      </c>
      <c r="AG34" s="16">
        <v>95</v>
      </c>
      <c r="AH34" s="16">
        <v>93</v>
      </c>
      <c r="AI34" s="16">
        <v>93</v>
      </c>
      <c r="AJ34" s="18">
        <f t="shared" si="6"/>
        <v>376</v>
      </c>
      <c r="AK34" s="32">
        <v>9</v>
      </c>
      <c r="AL34" s="44">
        <v>93</v>
      </c>
      <c r="AM34" s="16">
        <v>95</v>
      </c>
      <c r="AN34" s="16">
        <v>96</v>
      </c>
      <c r="AO34" s="16">
        <v>90</v>
      </c>
      <c r="AP34" s="18">
        <f t="shared" si="7"/>
        <v>374</v>
      </c>
      <c r="AQ34" s="32">
        <v>11</v>
      </c>
      <c r="AR34" s="61">
        <f t="shared" si="8"/>
        <v>1146</v>
      </c>
      <c r="AS34" s="62">
        <f t="shared" si="9"/>
        <v>43</v>
      </c>
      <c r="AT34" s="81"/>
      <c r="AU34" s="44">
        <v>96</v>
      </c>
      <c r="AV34" s="16">
        <v>98</v>
      </c>
      <c r="AW34" s="16">
        <v>97</v>
      </c>
      <c r="AX34" s="16">
        <v>100</v>
      </c>
      <c r="AY34" s="18">
        <f t="shared" si="13"/>
        <v>391</v>
      </c>
      <c r="AZ34" s="16">
        <v>23</v>
      </c>
      <c r="BA34" s="44">
        <v>94</v>
      </c>
      <c r="BB34" s="16">
        <v>96</v>
      </c>
      <c r="BC34" s="16">
        <v>96</v>
      </c>
      <c r="BD34" s="16">
        <v>94</v>
      </c>
      <c r="BE34" s="18">
        <f t="shared" si="14"/>
        <v>380</v>
      </c>
      <c r="BF34" s="32">
        <v>9</v>
      </c>
      <c r="BG34" s="44">
        <v>91</v>
      </c>
      <c r="BH34" s="16">
        <v>90</v>
      </c>
      <c r="BI34" s="16">
        <v>93</v>
      </c>
      <c r="BJ34" s="16">
        <v>97</v>
      </c>
      <c r="BK34" s="18">
        <f t="shared" si="15"/>
        <v>371</v>
      </c>
      <c r="BL34" s="32">
        <v>10</v>
      </c>
      <c r="BM34" s="61">
        <f t="shared" si="10"/>
        <v>1142</v>
      </c>
      <c r="BN34" s="62">
        <f t="shared" si="11"/>
        <v>42</v>
      </c>
      <c r="BO34" s="48">
        <f t="shared" si="12"/>
        <v>3426</v>
      </c>
      <c r="BP34" s="76">
        <f t="shared" si="16"/>
        <v>126</v>
      </c>
      <c r="BQ34" s="14"/>
      <c r="BR34" s="15"/>
      <c r="BS34" s="15"/>
      <c r="BT34" s="15"/>
    </row>
    <row r="35" spans="1:72" ht="17.25" customHeight="1" thickBot="1" x14ac:dyDescent="0.4">
      <c r="A35" s="4"/>
      <c r="B35" s="56" t="s">
        <v>79</v>
      </c>
      <c r="C35" s="55" t="s">
        <v>80</v>
      </c>
      <c r="D35" s="60" t="s">
        <v>39</v>
      </c>
      <c r="E35" s="1">
        <v>96</v>
      </c>
      <c r="F35" s="1">
        <v>98</v>
      </c>
      <c r="G35" s="1">
        <v>98</v>
      </c>
      <c r="H35" s="1">
        <v>99</v>
      </c>
      <c r="I35" s="31">
        <f t="shared" si="0"/>
        <v>391</v>
      </c>
      <c r="J35" s="16">
        <v>16</v>
      </c>
      <c r="K35" s="16">
        <v>92</v>
      </c>
      <c r="L35" s="16">
        <v>98</v>
      </c>
      <c r="M35" s="16">
        <v>93</v>
      </c>
      <c r="N35" s="16">
        <v>92</v>
      </c>
      <c r="O35" s="18">
        <f t="shared" si="1"/>
        <v>375</v>
      </c>
      <c r="P35" s="16">
        <v>11</v>
      </c>
      <c r="Q35" s="16">
        <v>93</v>
      </c>
      <c r="R35" s="16">
        <v>90</v>
      </c>
      <c r="S35" s="16">
        <v>92</v>
      </c>
      <c r="T35" s="16">
        <v>97</v>
      </c>
      <c r="U35" s="18">
        <f t="shared" si="2"/>
        <v>372</v>
      </c>
      <c r="V35" s="16">
        <v>10</v>
      </c>
      <c r="W35" s="61">
        <f t="shared" si="3"/>
        <v>1138</v>
      </c>
      <c r="X35" s="62">
        <f t="shared" si="4"/>
        <v>37</v>
      </c>
      <c r="Y35" s="68"/>
      <c r="Z35" s="44">
        <v>95</v>
      </c>
      <c r="AA35" s="16">
        <v>99</v>
      </c>
      <c r="AB35" s="16">
        <v>95</v>
      </c>
      <c r="AC35" s="16">
        <v>97</v>
      </c>
      <c r="AD35" s="18">
        <f t="shared" si="5"/>
        <v>386</v>
      </c>
      <c r="AE35" s="18">
        <v>20</v>
      </c>
      <c r="AF35" s="44">
        <v>98</v>
      </c>
      <c r="AG35" s="16">
        <v>90</v>
      </c>
      <c r="AH35" s="16">
        <v>92</v>
      </c>
      <c r="AI35" s="16">
        <v>93</v>
      </c>
      <c r="AJ35" s="18">
        <f t="shared" si="6"/>
        <v>373</v>
      </c>
      <c r="AK35" s="32">
        <v>11</v>
      </c>
      <c r="AL35" s="44">
        <v>89</v>
      </c>
      <c r="AM35" s="16">
        <v>96</v>
      </c>
      <c r="AN35" s="16">
        <v>96</v>
      </c>
      <c r="AO35" s="16">
        <v>95</v>
      </c>
      <c r="AP35" s="18">
        <f t="shared" si="7"/>
        <v>376</v>
      </c>
      <c r="AQ35" s="32">
        <v>7</v>
      </c>
      <c r="AR35" s="61">
        <f t="shared" si="8"/>
        <v>1135</v>
      </c>
      <c r="AS35" s="62">
        <f t="shared" si="9"/>
        <v>38</v>
      </c>
      <c r="AT35" s="81"/>
      <c r="AU35" s="44">
        <v>99</v>
      </c>
      <c r="AV35" s="16">
        <v>99</v>
      </c>
      <c r="AW35" s="16">
        <v>96</v>
      </c>
      <c r="AX35" s="16">
        <v>98</v>
      </c>
      <c r="AY35" s="18">
        <f t="shared" si="13"/>
        <v>392</v>
      </c>
      <c r="AZ35" s="18">
        <v>17</v>
      </c>
      <c r="BA35" s="44">
        <v>94</v>
      </c>
      <c r="BB35" s="16">
        <v>98</v>
      </c>
      <c r="BC35" s="16">
        <v>89</v>
      </c>
      <c r="BD35" s="16">
        <v>95</v>
      </c>
      <c r="BE35" s="18">
        <f t="shared" si="14"/>
        <v>376</v>
      </c>
      <c r="BF35" s="32">
        <v>11</v>
      </c>
      <c r="BG35" s="44">
        <v>92</v>
      </c>
      <c r="BH35" s="16">
        <v>93</v>
      </c>
      <c r="BI35" s="16">
        <v>93</v>
      </c>
      <c r="BJ35" s="16">
        <v>92</v>
      </c>
      <c r="BK35" s="18">
        <f t="shared" si="15"/>
        <v>370</v>
      </c>
      <c r="BL35" s="32">
        <v>11</v>
      </c>
      <c r="BM35" s="61">
        <f t="shared" si="10"/>
        <v>1138</v>
      </c>
      <c r="BN35" s="62">
        <f t="shared" si="11"/>
        <v>39</v>
      </c>
      <c r="BO35" s="48">
        <f t="shared" si="12"/>
        <v>3411</v>
      </c>
      <c r="BP35" s="76">
        <f t="shared" si="16"/>
        <v>114</v>
      </c>
      <c r="BQ35" s="14"/>
      <c r="BR35" s="15"/>
      <c r="BS35" s="15"/>
      <c r="BT35" s="15"/>
    </row>
    <row r="36" spans="1:72" ht="17.25" customHeight="1" thickBot="1" x14ac:dyDescent="0.4">
      <c r="A36" s="4"/>
      <c r="B36" s="56" t="s">
        <v>102</v>
      </c>
      <c r="C36" s="55" t="s">
        <v>77</v>
      </c>
      <c r="D36" s="60" t="s">
        <v>39</v>
      </c>
      <c r="E36" s="1">
        <v>96</v>
      </c>
      <c r="F36" s="1">
        <v>95</v>
      </c>
      <c r="G36" s="1">
        <v>96</v>
      </c>
      <c r="H36" s="1">
        <v>97</v>
      </c>
      <c r="I36" s="31">
        <f t="shared" si="0"/>
        <v>384</v>
      </c>
      <c r="J36" s="16">
        <v>13</v>
      </c>
      <c r="K36" s="16">
        <v>93</v>
      </c>
      <c r="L36" s="16">
        <v>95</v>
      </c>
      <c r="M36" s="16">
        <v>92</v>
      </c>
      <c r="N36" s="16">
        <v>90</v>
      </c>
      <c r="O36" s="18">
        <f t="shared" si="1"/>
        <v>370</v>
      </c>
      <c r="P36" s="16">
        <v>6</v>
      </c>
      <c r="Q36" s="16">
        <v>95</v>
      </c>
      <c r="R36" s="16">
        <v>92</v>
      </c>
      <c r="S36" s="16">
        <v>91</v>
      </c>
      <c r="T36" s="16">
        <v>97</v>
      </c>
      <c r="U36" s="18">
        <f t="shared" si="2"/>
        <v>375</v>
      </c>
      <c r="V36" s="16">
        <v>11</v>
      </c>
      <c r="W36" s="61">
        <f t="shared" si="3"/>
        <v>1129</v>
      </c>
      <c r="X36" s="62">
        <f t="shared" si="4"/>
        <v>30</v>
      </c>
      <c r="Y36" s="68"/>
      <c r="Z36" s="44">
        <v>97</v>
      </c>
      <c r="AA36" s="16">
        <v>98</v>
      </c>
      <c r="AB36" s="16">
        <v>94</v>
      </c>
      <c r="AC36" s="16">
        <v>98</v>
      </c>
      <c r="AD36" s="18">
        <f t="shared" si="5"/>
        <v>387</v>
      </c>
      <c r="AE36" s="16">
        <v>18</v>
      </c>
      <c r="AF36" s="44">
        <v>92</v>
      </c>
      <c r="AG36" s="16">
        <v>91</v>
      </c>
      <c r="AH36" s="16">
        <v>89</v>
      </c>
      <c r="AI36" s="16">
        <v>87</v>
      </c>
      <c r="AJ36" s="18">
        <f t="shared" si="6"/>
        <v>359</v>
      </c>
      <c r="AK36" s="32">
        <v>6</v>
      </c>
      <c r="AL36" s="44">
        <v>91</v>
      </c>
      <c r="AM36" s="16">
        <v>90</v>
      </c>
      <c r="AN36" s="16">
        <v>91</v>
      </c>
      <c r="AO36" s="16">
        <v>94</v>
      </c>
      <c r="AP36" s="18">
        <f t="shared" si="7"/>
        <v>366</v>
      </c>
      <c r="AQ36" s="32">
        <v>8</v>
      </c>
      <c r="AR36" s="61">
        <f t="shared" si="8"/>
        <v>1112</v>
      </c>
      <c r="AS36" s="62">
        <f t="shared" si="9"/>
        <v>32</v>
      </c>
      <c r="AT36" s="81"/>
      <c r="AU36" s="44">
        <v>96</v>
      </c>
      <c r="AV36" s="16">
        <v>95</v>
      </c>
      <c r="AW36" s="16">
        <v>97</v>
      </c>
      <c r="AX36" s="16">
        <v>96</v>
      </c>
      <c r="AY36" s="18">
        <f t="shared" si="13"/>
        <v>384</v>
      </c>
      <c r="AZ36" s="16">
        <v>17</v>
      </c>
      <c r="BA36" s="44">
        <v>93</v>
      </c>
      <c r="BB36" s="16">
        <v>93</v>
      </c>
      <c r="BC36" s="16">
        <v>94</v>
      </c>
      <c r="BD36" s="16">
        <v>93</v>
      </c>
      <c r="BE36" s="18">
        <f t="shared" si="14"/>
        <v>373</v>
      </c>
      <c r="BF36" s="32">
        <v>6</v>
      </c>
      <c r="BG36" s="44">
        <v>94</v>
      </c>
      <c r="BH36" s="16">
        <v>97</v>
      </c>
      <c r="BI36" s="16">
        <v>93</v>
      </c>
      <c r="BJ36" s="16">
        <v>89</v>
      </c>
      <c r="BK36" s="18">
        <f t="shared" si="15"/>
        <v>373</v>
      </c>
      <c r="BL36" s="32">
        <v>8</v>
      </c>
      <c r="BM36" s="61">
        <f t="shared" si="10"/>
        <v>1130</v>
      </c>
      <c r="BN36" s="62">
        <f t="shared" si="11"/>
        <v>31</v>
      </c>
      <c r="BO36" s="48">
        <f t="shared" si="12"/>
        <v>3371</v>
      </c>
      <c r="BP36" s="76">
        <f t="shared" si="16"/>
        <v>93</v>
      </c>
      <c r="BQ36" s="14"/>
      <c r="BR36" s="15"/>
      <c r="BS36" s="15"/>
      <c r="BT36" s="15"/>
    </row>
    <row r="37" spans="1:72" ht="17.25" customHeight="1" thickBot="1" x14ac:dyDescent="0.4">
      <c r="A37" s="4"/>
      <c r="B37" s="56" t="s">
        <v>57</v>
      </c>
      <c r="C37" s="55" t="s">
        <v>58</v>
      </c>
      <c r="D37" s="60" t="s">
        <v>59</v>
      </c>
      <c r="E37" s="1">
        <v>93</v>
      </c>
      <c r="F37" s="1">
        <v>98</v>
      </c>
      <c r="G37" s="1">
        <v>100</v>
      </c>
      <c r="H37" s="1">
        <v>99</v>
      </c>
      <c r="I37" s="31">
        <f t="shared" si="0"/>
        <v>390</v>
      </c>
      <c r="J37" s="16">
        <v>21</v>
      </c>
      <c r="K37" s="16">
        <v>88</v>
      </c>
      <c r="L37" s="16">
        <v>90</v>
      </c>
      <c r="M37" s="16">
        <v>94</v>
      </c>
      <c r="N37" s="16">
        <v>91</v>
      </c>
      <c r="O37" s="18">
        <f t="shared" si="1"/>
        <v>363</v>
      </c>
      <c r="P37" s="16">
        <v>7</v>
      </c>
      <c r="Q37" s="16">
        <v>89</v>
      </c>
      <c r="R37" s="16">
        <v>98</v>
      </c>
      <c r="S37" s="16">
        <v>94</v>
      </c>
      <c r="T37" s="16">
        <v>91</v>
      </c>
      <c r="U37" s="18">
        <f t="shared" si="2"/>
        <v>372</v>
      </c>
      <c r="V37" s="16">
        <v>11</v>
      </c>
      <c r="W37" s="61">
        <f t="shared" si="3"/>
        <v>1125</v>
      </c>
      <c r="X37" s="62">
        <f t="shared" si="4"/>
        <v>39</v>
      </c>
      <c r="Y37" s="68"/>
      <c r="Z37" s="44">
        <v>97</v>
      </c>
      <c r="AA37" s="16">
        <v>94</v>
      </c>
      <c r="AB37" s="16">
        <v>97</v>
      </c>
      <c r="AC37" s="16">
        <v>98</v>
      </c>
      <c r="AD37" s="18">
        <f t="shared" si="5"/>
        <v>386</v>
      </c>
      <c r="AE37" s="16">
        <v>15</v>
      </c>
      <c r="AF37" s="44">
        <v>90</v>
      </c>
      <c r="AG37" s="16">
        <v>91</v>
      </c>
      <c r="AH37" s="16">
        <v>90</v>
      </c>
      <c r="AI37" s="16">
        <v>92</v>
      </c>
      <c r="AJ37" s="18">
        <f t="shared" si="6"/>
        <v>363</v>
      </c>
      <c r="AK37" s="32">
        <v>7</v>
      </c>
      <c r="AL37" s="44">
        <v>91</v>
      </c>
      <c r="AM37" s="16">
        <v>93</v>
      </c>
      <c r="AN37" s="16">
        <v>95</v>
      </c>
      <c r="AO37" s="16">
        <v>90</v>
      </c>
      <c r="AP37" s="18">
        <f t="shared" si="7"/>
        <v>369</v>
      </c>
      <c r="AQ37" s="32">
        <v>9</v>
      </c>
      <c r="AR37" s="61">
        <f t="shared" si="8"/>
        <v>1118</v>
      </c>
      <c r="AS37" s="62">
        <f t="shared" si="9"/>
        <v>31</v>
      </c>
      <c r="AT37" s="81"/>
      <c r="AU37" s="44">
        <v>98</v>
      </c>
      <c r="AV37" s="16">
        <v>98</v>
      </c>
      <c r="AW37" s="16">
        <v>96</v>
      </c>
      <c r="AX37" s="16">
        <v>99</v>
      </c>
      <c r="AY37" s="18">
        <f t="shared" si="13"/>
        <v>391</v>
      </c>
      <c r="AZ37" s="16">
        <v>20</v>
      </c>
      <c r="BA37" s="44">
        <v>89</v>
      </c>
      <c r="BB37" s="16">
        <v>87</v>
      </c>
      <c r="BC37" s="16">
        <v>95</v>
      </c>
      <c r="BD37" s="16">
        <v>91</v>
      </c>
      <c r="BE37" s="18">
        <f t="shared" si="14"/>
        <v>362</v>
      </c>
      <c r="BF37" s="32">
        <v>7</v>
      </c>
      <c r="BG37" s="44">
        <v>94</v>
      </c>
      <c r="BH37" s="16">
        <v>91</v>
      </c>
      <c r="BI37" s="16">
        <v>96</v>
      </c>
      <c r="BJ37" s="16">
        <v>93</v>
      </c>
      <c r="BK37" s="18">
        <f t="shared" si="15"/>
        <v>374</v>
      </c>
      <c r="BL37" s="32">
        <v>5</v>
      </c>
      <c r="BM37" s="61">
        <f t="shared" si="10"/>
        <v>1127</v>
      </c>
      <c r="BN37" s="62">
        <f t="shared" si="11"/>
        <v>32</v>
      </c>
      <c r="BO37" s="48">
        <f t="shared" si="12"/>
        <v>3370</v>
      </c>
      <c r="BP37" s="76">
        <f t="shared" si="16"/>
        <v>102</v>
      </c>
      <c r="BQ37" s="14"/>
      <c r="BR37" s="15"/>
      <c r="BS37" s="15"/>
      <c r="BT37" s="15"/>
    </row>
    <row r="38" spans="1:72" ht="17.25" customHeight="1" thickBot="1" x14ac:dyDescent="0.4">
      <c r="A38" s="4"/>
      <c r="B38" s="56" t="s">
        <v>53</v>
      </c>
      <c r="C38" s="55" t="s">
        <v>54</v>
      </c>
      <c r="D38" s="60" t="s">
        <v>39</v>
      </c>
      <c r="E38" s="1">
        <v>97</v>
      </c>
      <c r="F38" s="1">
        <v>99</v>
      </c>
      <c r="G38" s="1">
        <v>97</v>
      </c>
      <c r="H38" s="1">
        <v>98</v>
      </c>
      <c r="I38" s="31">
        <f t="shared" si="0"/>
        <v>391</v>
      </c>
      <c r="J38" s="16">
        <v>13</v>
      </c>
      <c r="K38" s="16">
        <v>90</v>
      </c>
      <c r="L38" s="16">
        <v>87</v>
      </c>
      <c r="M38" s="16">
        <v>86</v>
      </c>
      <c r="N38" s="16">
        <v>87</v>
      </c>
      <c r="O38" s="18">
        <f t="shared" si="1"/>
        <v>350</v>
      </c>
      <c r="P38" s="16">
        <v>3</v>
      </c>
      <c r="Q38" s="16">
        <v>95</v>
      </c>
      <c r="R38" s="16">
        <v>95</v>
      </c>
      <c r="S38" s="16">
        <v>90</v>
      </c>
      <c r="T38" s="16">
        <v>90</v>
      </c>
      <c r="U38" s="18">
        <f t="shared" si="2"/>
        <v>370</v>
      </c>
      <c r="V38" s="16">
        <v>10</v>
      </c>
      <c r="W38" s="61">
        <f t="shared" si="3"/>
        <v>1111</v>
      </c>
      <c r="X38" s="62">
        <f t="shared" si="4"/>
        <v>26</v>
      </c>
      <c r="Y38" s="68"/>
      <c r="Z38" s="44">
        <v>98</v>
      </c>
      <c r="AA38" s="16">
        <v>95</v>
      </c>
      <c r="AB38" s="16">
        <v>98</v>
      </c>
      <c r="AC38" s="16">
        <v>97</v>
      </c>
      <c r="AD38" s="18">
        <f t="shared" si="5"/>
        <v>388</v>
      </c>
      <c r="AE38" s="16">
        <v>14</v>
      </c>
      <c r="AF38" s="44">
        <v>85</v>
      </c>
      <c r="AG38" s="16">
        <v>90</v>
      </c>
      <c r="AH38" s="16">
        <v>84</v>
      </c>
      <c r="AI38" s="16">
        <v>92</v>
      </c>
      <c r="AJ38" s="18">
        <f t="shared" si="6"/>
        <v>351</v>
      </c>
      <c r="AK38" s="32">
        <v>4</v>
      </c>
      <c r="AL38" s="44">
        <v>95</v>
      </c>
      <c r="AM38" s="16">
        <v>98</v>
      </c>
      <c r="AN38" s="16">
        <v>96</v>
      </c>
      <c r="AO38" s="16">
        <v>95</v>
      </c>
      <c r="AP38" s="18">
        <f t="shared" si="7"/>
        <v>384</v>
      </c>
      <c r="AQ38" s="32">
        <v>14</v>
      </c>
      <c r="AR38" s="61">
        <f t="shared" si="8"/>
        <v>1123</v>
      </c>
      <c r="AS38" s="62">
        <f t="shared" si="9"/>
        <v>32</v>
      </c>
      <c r="AT38" s="81"/>
      <c r="AU38" s="44">
        <v>97</v>
      </c>
      <c r="AV38" s="16">
        <v>96</v>
      </c>
      <c r="AW38" s="16">
        <v>97</v>
      </c>
      <c r="AX38" s="16">
        <v>99</v>
      </c>
      <c r="AY38" s="18">
        <f t="shared" si="13"/>
        <v>389</v>
      </c>
      <c r="AZ38" s="16">
        <v>19</v>
      </c>
      <c r="BA38" s="44">
        <v>87</v>
      </c>
      <c r="BB38" s="16">
        <v>88</v>
      </c>
      <c r="BC38" s="16">
        <v>88</v>
      </c>
      <c r="BD38" s="16">
        <v>86</v>
      </c>
      <c r="BE38" s="18">
        <f t="shared" si="14"/>
        <v>349</v>
      </c>
      <c r="BF38" s="32">
        <v>1</v>
      </c>
      <c r="BG38" s="44">
        <v>93</v>
      </c>
      <c r="BH38" s="16">
        <v>93</v>
      </c>
      <c r="BI38" s="16">
        <v>96</v>
      </c>
      <c r="BJ38" s="16">
        <v>89</v>
      </c>
      <c r="BK38" s="18">
        <f t="shared" si="15"/>
        <v>371</v>
      </c>
      <c r="BL38" s="32">
        <v>9</v>
      </c>
      <c r="BM38" s="61">
        <f t="shared" si="10"/>
        <v>1109</v>
      </c>
      <c r="BN38" s="62">
        <f t="shared" si="11"/>
        <v>29</v>
      </c>
      <c r="BO38" s="48">
        <f t="shared" si="12"/>
        <v>3343</v>
      </c>
      <c r="BP38" s="76">
        <f t="shared" si="16"/>
        <v>87</v>
      </c>
      <c r="BQ38" s="14"/>
      <c r="BR38" s="15"/>
      <c r="BS38" s="15"/>
      <c r="BT38" s="15"/>
    </row>
    <row r="39" spans="1:72" ht="17.25" customHeight="1" thickBot="1" x14ac:dyDescent="0.4">
      <c r="A39" s="4"/>
      <c r="B39" s="57" t="s">
        <v>37</v>
      </c>
      <c r="C39" s="58" t="s">
        <v>38</v>
      </c>
      <c r="D39" s="60" t="s">
        <v>39</v>
      </c>
      <c r="E39" s="1">
        <v>97</v>
      </c>
      <c r="F39" s="1">
        <v>95</v>
      </c>
      <c r="G39" s="1">
        <v>94</v>
      </c>
      <c r="H39" s="1">
        <v>95</v>
      </c>
      <c r="I39" s="31">
        <f t="shared" si="0"/>
        <v>381</v>
      </c>
      <c r="J39" s="16">
        <v>13</v>
      </c>
      <c r="K39" s="16">
        <v>86</v>
      </c>
      <c r="L39" s="16">
        <v>89</v>
      </c>
      <c r="M39" s="16">
        <v>85</v>
      </c>
      <c r="N39" s="16">
        <v>88</v>
      </c>
      <c r="O39" s="18">
        <f t="shared" si="1"/>
        <v>348</v>
      </c>
      <c r="P39" s="16">
        <v>4</v>
      </c>
      <c r="Q39" s="16">
        <v>85</v>
      </c>
      <c r="R39" s="16">
        <v>83</v>
      </c>
      <c r="S39" s="16">
        <v>86</v>
      </c>
      <c r="T39" s="16">
        <v>89</v>
      </c>
      <c r="U39" s="18">
        <f t="shared" si="2"/>
        <v>343</v>
      </c>
      <c r="V39" s="16">
        <v>1</v>
      </c>
      <c r="W39" s="61">
        <f t="shared" si="3"/>
        <v>1072</v>
      </c>
      <c r="X39" s="62">
        <f t="shared" si="4"/>
        <v>18</v>
      </c>
      <c r="Y39" s="68"/>
      <c r="Z39" s="44">
        <v>99</v>
      </c>
      <c r="AA39" s="16">
        <v>99</v>
      </c>
      <c r="AB39" s="16">
        <v>97</v>
      </c>
      <c r="AC39" s="16">
        <v>96</v>
      </c>
      <c r="AD39" s="18">
        <f t="shared" si="5"/>
        <v>391</v>
      </c>
      <c r="AE39" s="16">
        <v>20</v>
      </c>
      <c r="AF39" s="44">
        <v>88</v>
      </c>
      <c r="AG39" s="16">
        <v>87</v>
      </c>
      <c r="AH39" s="16">
        <v>83</v>
      </c>
      <c r="AI39" s="16">
        <v>87</v>
      </c>
      <c r="AJ39" s="18">
        <f t="shared" si="6"/>
        <v>345</v>
      </c>
      <c r="AK39" s="32">
        <v>3</v>
      </c>
      <c r="AL39" s="44">
        <v>88</v>
      </c>
      <c r="AM39" s="16">
        <v>92</v>
      </c>
      <c r="AN39" s="16">
        <v>91</v>
      </c>
      <c r="AO39" s="16">
        <v>90</v>
      </c>
      <c r="AP39" s="18">
        <f t="shared" si="7"/>
        <v>361</v>
      </c>
      <c r="AQ39" s="32">
        <v>5</v>
      </c>
      <c r="AR39" s="61">
        <f t="shared" si="8"/>
        <v>1097</v>
      </c>
      <c r="AS39" s="62">
        <f t="shared" si="9"/>
        <v>28</v>
      </c>
      <c r="AT39" s="81"/>
      <c r="AU39" s="44">
        <v>99</v>
      </c>
      <c r="AV39" s="16">
        <v>98</v>
      </c>
      <c r="AW39" s="16">
        <v>92</v>
      </c>
      <c r="AX39" s="16">
        <v>91</v>
      </c>
      <c r="AY39" s="18">
        <f t="shared" si="13"/>
        <v>380</v>
      </c>
      <c r="AZ39" s="16">
        <v>14</v>
      </c>
      <c r="BA39" s="44">
        <v>82</v>
      </c>
      <c r="BB39" s="16">
        <v>90</v>
      </c>
      <c r="BC39" s="16">
        <v>91</v>
      </c>
      <c r="BD39" s="16">
        <v>90</v>
      </c>
      <c r="BE39" s="18">
        <f t="shared" si="14"/>
        <v>353</v>
      </c>
      <c r="BF39" s="32">
        <v>11</v>
      </c>
      <c r="BG39" s="44">
        <v>85</v>
      </c>
      <c r="BH39" s="16">
        <v>85</v>
      </c>
      <c r="BI39" s="16">
        <v>93</v>
      </c>
      <c r="BJ39" s="16">
        <v>85</v>
      </c>
      <c r="BK39" s="18">
        <f t="shared" si="15"/>
        <v>348</v>
      </c>
      <c r="BL39" s="32">
        <v>5</v>
      </c>
      <c r="BM39" s="61">
        <f t="shared" si="10"/>
        <v>1081</v>
      </c>
      <c r="BN39" s="62">
        <f t="shared" si="11"/>
        <v>30</v>
      </c>
      <c r="BO39" s="48">
        <f t="shared" si="12"/>
        <v>3250</v>
      </c>
      <c r="BP39" s="76">
        <f t="shared" si="16"/>
        <v>76</v>
      </c>
      <c r="BQ39" s="14"/>
    </row>
    <row r="40" spans="1:72" ht="17.25" customHeight="1" thickBot="1" x14ac:dyDescent="0.4">
      <c r="A40" s="4"/>
      <c r="B40" s="86" t="s">
        <v>42</v>
      </c>
      <c r="C40" s="87" t="s">
        <v>43</v>
      </c>
      <c r="D40" s="88" t="s">
        <v>44</v>
      </c>
      <c r="E40" s="1">
        <v>97</v>
      </c>
      <c r="F40" s="1">
        <v>99</v>
      </c>
      <c r="G40" s="1">
        <v>100</v>
      </c>
      <c r="H40" s="1">
        <v>100</v>
      </c>
      <c r="I40" s="33">
        <f t="shared" si="0"/>
        <v>396</v>
      </c>
      <c r="J40" s="34">
        <v>29</v>
      </c>
      <c r="K40" s="34">
        <v>94</v>
      </c>
      <c r="L40" s="34">
        <v>92</v>
      </c>
      <c r="M40" s="34">
        <v>89</v>
      </c>
      <c r="N40" s="34">
        <v>92</v>
      </c>
      <c r="O40" s="35">
        <f t="shared" si="1"/>
        <v>367</v>
      </c>
      <c r="P40" s="34">
        <v>9</v>
      </c>
      <c r="Q40" s="34">
        <v>97</v>
      </c>
      <c r="R40" s="34">
        <v>94</v>
      </c>
      <c r="S40" s="34">
        <v>96</v>
      </c>
      <c r="T40" s="34">
        <v>97</v>
      </c>
      <c r="U40" s="35">
        <f t="shared" si="2"/>
        <v>384</v>
      </c>
      <c r="V40" s="34">
        <v>14</v>
      </c>
      <c r="W40" s="63">
        <f t="shared" si="3"/>
        <v>1147</v>
      </c>
      <c r="X40" s="64">
        <f t="shared" si="4"/>
        <v>52</v>
      </c>
      <c r="Y40" s="69"/>
      <c r="Z40" s="47">
        <v>100</v>
      </c>
      <c r="AA40" s="34">
        <v>99</v>
      </c>
      <c r="AB40" s="34">
        <v>100</v>
      </c>
      <c r="AC40" s="34">
        <v>100</v>
      </c>
      <c r="AD40" s="35">
        <f t="shared" si="5"/>
        <v>399</v>
      </c>
      <c r="AE40" s="34">
        <v>27</v>
      </c>
      <c r="AF40" s="47">
        <v>94</v>
      </c>
      <c r="AG40" s="34">
        <v>94</v>
      </c>
      <c r="AH40" s="34">
        <v>91</v>
      </c>
      <c r="AI40" s="34">
        <v>94</v>
      </c>
      <c r="AJ40" s="35">
        <f t="shared" si="6"/>
        <v>373</v>
      </c>
      <c r="AK40" s="36">
        <v>8</v>
      </c>
      <c r="AL40" s="47">
        <v>96</v>
      </c>
      <c r="AM40" s="34">
        <v>97</v>
      </c>
      <c r="AN40" s="34">
        <v>95</v>
      </c>
      <c r="AO40" s="34">
        <v>94</v>
      </c>
      <c r="AP40" s="35">
        <f t="shared" si="7"/>
        <v>382</v>
      </c>
      <c r="AQ40" s="36">
        <v>13</v>
      </c>
      <c r="AR40" s="63">
        <f t="shared" si="8"/>
        <v>1154</v>
      </c>
      <c r="AS40" s="64">
        <f t="shared" si="9"/>
        <v>48</v>
      </c>
      <c r="AT40" s="82"/>
      <c r="AU40" s="47"/>
      <c r="AV40" s="34"/>
      <c r="AW40" s="34"/>
      <c r="AX40" s="34"/>
      <c r="AY40" s="35">
        <f t="shared" si="13"/>
        <v>0</v>
      </c>
      <c r="AZ40" s="34"/>
      <c r="BA40" s="47"/>
      <c r="BB40" s="34"/>
      <c r="BC40" s="34"/>
      <c r="BD40" s="34"/>
      <c r="BE40" s="35">
        <f t="shared" si="14"/>
        <v>0</v>
      </c>
      <c r="BF40" s="36"/>
      <c r="BG40" s="47"/>
      <c r="BH40" s="34"/>
      <c r="BI40" s="34"/>
      <c r="BJ40" s="34"/>
      <c r="BK40" s="18">
        <f t="shared" si="15"/>
        <v>0</v>
      </c>
      <c r="BL40" s="36"/>
      <c r="BM40" s="63">
        <f t="shared" si="10"/>
        <v>0</v>
      </c>
      <c r="BN40" s="64">
        <f t="shared" si="11"/>
        <v>0</v>
      </c>
      <c r="BO40" s="83">
        <f t="shared" si="12"/>
        <v>2301</v>
      </c>
      <c r="BP40" s="76">
        <f t="shared" si="16"/>
        <v>100</v>
      </c>
      <c r="BQ40" s="14"/>
      <c r="BR40" s="15"/>
      <c r="BS40" s="15"/>
      <c r="BT40" s="15"/>
    </row>
    <row r="41" spans="1:72" ht="17.25" customHeight="1" x14ac:dyDescent="0.35">
      <c r="A41" s="1"/>
      <c r="B41" s="17"/>
      <c r="C41" s="16"/>
      <c r="D41" s="16"/>
      <c r="AD41" s="1" t="s">
        <v>93</v>
      </c>
      <c r="AL41" s="1"/>
      <c r="AM41" s="1"/>
      <c r="AN41" s="1"/>
      <c r="AO41" s="1"/>
      <c r="AP41" s="4"/>
      <c r="AQ41" s="1"/>
      <c r="AR41" s="1"/>
      <c r="AS41" s="1"/>
      <c r="AT41" s="1"/>
      <c r="BG41" s="1"/>
      <c r="BH41" s="1"/>
      <c r="BI41" s="1"/>
      <c r="BJ41" s="1"/>
      <c r="BK41" s="4"/>
      <c r="BL41" s="1"/>
      <c r="BM41" s="1"/>
      <c r="BN41" s="16"/>
      <c r="BO41" s="18"/>
      <c r="BP41" s="18"/>
      <c r="BQ41" s="14"/>
    </row>
    <row r="42" spans="1:72" ht="17.25" customHeight="1" x14ac:dyDescent="0.35">
      <c r="A42" s="1"/>
      <c r="B42" s="17" t="s">
        <v>93</v>
      </c>
      <c r="C42" s="16"/>
      <c r="D42" s="16"/>
      <c r="AL42" s="1"/>
      <c r="AM42" s="1"/>
      <c r="AN42" s="1"/>
      <c r="AO42" s="1"/>
      <c r="AP42" s="4"/>
      <c r="AQ42" s="1"/>
      <c r="AR42" s="1"/>
      <c r="AS42" s="1"/>
      <c r="AT42" s="1"/>
      <c r="BG42" s="1"/>
      <c r="BH42" s="1"/>
      <c r="BI42" s="1"/>
      <c r="BJ42" s="1"/>
      <c r="BK42" s="4"/>
      <c r="BL42" s="1"/>
      <c r="BM42" s="1"/>
      <c r="BN42" s="16"/>
      <c r="BO42" s="18"/>
      <c r="BP42" s="18"/>
      <c r="BQ42" s="14"/>
    </row>
    <row r="43" spans="1:72" ht="17.25" customHeight="1" x14ac:dyDescent="0.35">
      <c r="A43" s="1"/>
      <c r="B43" s="17"/>
      <c r="C43" s="16"/>
      <c r="D43" s="16"/>
      <c r="AL43" s="1"/>
      <c r="AM43" s="1"/>
      <c r="AN43" s="1"/>
      <c r="AO43" s="1"/>
      <c r="AP43" s="4"/>
      <c r="AQ43" s="1"/>
      <c r="AR43" s="1"/>
      <c r="AS43" s="1"/>
      <c r="AT43" s="1"/>
      <c r="BG43" s="1"/>
      <c r="BH43" s="1"/>
      <c r="BI43" s="1"/>
      <c r="BJ43" s="1"/>
      <c r="BK43" s="4"/>
      <c r="BL43" s="1"/>
      <c r="BM43" s="1"/>
      <c r="BN43" s="16"/>
      <c r="BO43" s="18"/>
      <c r="BP43" s="18"/>
      <c r="BQ43" s="14"/>
    </row>
    <row r="44" spans="1:72" ht="17.25" customHeight="1" x14ac:dyDescent="0.35">
      <c r="A44" s="1"/>
      <c r="B44" s="17"/>
      <c r="C44" s="16"/>
      <c r="D44" s="16"/>
      <c r="AL44" s="1"/>
      <c r="AM44" s="1"/>
      <c r="AN44" s="1"/>
      <c r="AO44" s="1"/>
      <c r="AP44" s="4"/>
      <c r="AQ44" s="1"/>
      <c r="AR44" s="1"/>
      <c r="AS44" s="1"/>
      <c r="AT44" s="1"/>
      <c r="BG44" s="1"/>
      <c r="BH44" s="1"/>
      <c r="BI44" s="1"/>
      <c r="BJ44" s="1"/>
      <c r="BK44" s="4"/>
      <c r="BL44" s="1"/>
      <c r="BM44" s="1"/>
      <c r="BN44" s="16"/>
      <c r="BO44" s="18"/>
      <c r="BP44" s="18"/>
      <c r="BQ44" s="14"/>
    </row>
    <row r="45" spans="1:72" ht="17.25" customHeight="1" x14ac:dyDescent="0.35">
      <c r="A45" s="1"/>
      <c r="B45" s="2"/>
      <c r="C45" s="1"/>
      <c r="D45" s="1"/>
      <c r="AL45" s="1"/>
      <c r="AM45" s="1"/>
      <c r="AN45" s="1"/>
      <c r="AO45" s="1"/>
      <c r="AP45" s="4"/>
      <c r="AQ45" s="1"/>
      <c r="AR45" s="1"/>
      <c r="AS45" s="1"/>
      <c r="AT45" s="1"/>
      <c r="BG45" s="1"/>
      <c r="BH45" s="1"/>
      <c r="BI45" s="1"/>
      <c r="BJ45" s="1"/>
      <c r="BK45" s="4"/>
      <c r="BL45" s="1"/>
      <c r="BM45" s="1"/>
      <c r="BN45" s="16"/>
      <c r="BO45" s="18"/>
      <c r="BP45" s="18"/>
      <c r="BQ45" s="14"/>
    </row>
    <row r="46" spans="1:72" ht="17.25" customHeight="1" x14ac:dyDescent="0.35">
      <c r="A46" s="1"/>
      <c r="B46" s="2"/>
      <c r="C46" s="1"/>
      <c r="D46" s="1"/>
      <c r="AL46" s="1"/>
      <c r="AM46" s="1"/>
      <c r="AN46" s="1"/>
      <c r="AO46" s="1"/>
      <c r="AP46" s="4"/>
      <c r="AQ46" s="1"/>
      <c r="AR46" s="1"/>
      <c r="AS46" s="1"/>
      <c r="AT46" s="1"/>
      <c r="BG46" s="1"/>
      <c r="BH46" s="1"/>
      <c r="BI46" s="1"/>
      <c r="BJ46" s="1"/>
      <c r="BK46" s="4"/>
      <c r="BL46" s="1"/>
      <c r="BM46" s="1"/>
      <c r="BN46" s="16"/>
      <c r="BO46" s="18"/>
      <c r="BP46" s="18"/>
      <c r="BQ46" s="14"/>
    </row>
    <row r="47" spans="1:72" ht="17.25" customHeight="1" x14ac:dyDescent="0.35">
      <c r="A47" s="1"/>
      <c r="B47" s="2"/>
      <c r="C47" s="1"/>
      <c r="D47" s="1"/>
      <c r="AL47" s="1"/>
      <c r="AM47" s="1"/>
      <c r="AN47" s="1"/>
      <c r="AO47" s="1"/>
      <c r="AP47" s="4"/>
      <c r="AQ47" s="1"/>
      <c r="AR47" s="1"/>
      <c r="AS47" s="1"/>
      <c r="AT47" s="1"/>
      <c r="BG47" s="1"/>
      <c r="BH47" s="1"/>
      <c r="BI47" s="1"/>
      <c r="BJ47" s="1"/>
      <c r="BK47" s="4"/>
      <c r="BL47" s="1"/>
      <c r="BM47" s="1"/>
      <c r="BN47" s="16"/>
      <c r="BO47" s="18"/>
      <c r="BP47" s="18"/>
      <c r="BQ47" s="14"/>
    </row>
    <row r="48" spans="1:72" ht="17.25" customHeight="1" x14ac:dyDescent="0.35">
      <c r="A48" s="1"/>
      <c r="B48" s="2"/>
      <c r="C48" s="1"/>
      <c r="D48" s="1"/>
      <c r="AL48" s="1"/>
      <c r="AM48" s="1"/>
      <c r="AN48" s="1"/>
      <c r="AO48" s="1"/>
      <c r="AP48" s="4"/>
      <c r="AQ48" s="1"/>
      <c r="AR48" s="1"/>
      <c r="AS48" s="1"/>
      <c r="AT48" s="1"/>
      <c r="BG48" s="1"/>
      <c r="BH48" s="1"/>
      <c r="BI48" s="1"/>
      <c r="BJ48" s="1"/>
      <c r="BK48" s="4"/>
      <c r="BL48" s="1"/>
      <c r="BM48" s="1"/>
      <c r="BN48" s="16"/>
      <c r="BO48" s="18"/>
      <c r="BP48" s="18"/>
      <c r="BQ48" s="14"/>
    </row>
    <row r="49" spans="1:69" ht="17.25" customHeight="1" x14ac:dyDescent="0.35">
      <c r="A49" s="1"/>
      <c r="B49" s="2"/>
      <c r="C49" s="1"/>
      <c r="D49" s="1"/>
      <c r="AL49" s="1"/>
      <c r="AM49" s="1"/>
      <c r="AN49" s="1"/>
      <c r="AO49" s="1"/>
      <c r="AP49" s="4"/>
      <c r="AQ49" s="1"/>
      <c r="AR49" s="1"/>
      <c r="AS49" s="1"/>
      <c r="AT49" s="1"/>
      <c r="BG49" s="1"/>
      <c r="BH49" s="1"/>
      <c r="BI49" s="1"/>
      <c r="BJ49" s="1"/>
      <c r="BK49" s="4"/>
      <c r="BL49" s="1"/>
      <c r="BM49" s="1"/>
      <c r="BN49" s="16"/>
      <c r="BO49" s="18"/>
      <c r="BP49" s="18"/>
      <c r="BQ49" s="14"/>
    </row>
    <row r="50" spans="1:69" ht="17.25" customHeight="1" x14ac:dyDescent="0.35">
      <c r="A50" s="1"/>
      <c r="B50" s="2"/>
      <c r="C50" s="1"/>
      <c r="D50" s="1"/>
      <c r="AL50" s="1"/>
      <c r="AM50" s="1"/>
      <c r="AN50" s="1"/>
      <c r="AO50" s="1"/>
      <c r="AP50" s="4"/>
      <c r="AQ50" s="1"/>
      <c r="AR50" s="1"/>
      <c r="AS50" s="1"/>
      <c r="AT50" s="1"/>
      <c r="BG50" s="1"/>
      <c r="BH50" s="1"/>
      <c r="BI50" s="1"/>
      <c r="BJ50" s="1"/>
      <c r="BK50" s="4"/>
      <c r="BL50" s="1"/>
      <c r="BM50" s="1"/>
      <c r="BN50" s="16"/>
      <c r="BO50" s="18"/>
      <c r="BP50" s="18"/>
      <c r="BQ50" s="14"/>
    </row>
    <row r="51" spans="1:69" ht="17.25" customHeight="1" x14ac:dyDescent="0.35">
      <c r="A51" s="1"/>
      <c r="B51" s="2"/>
      <c r="C51" s="1"/>
      <c r="D51" s="1"/>
      <c r="AL51" s="1"/>
      <c r="AM51" s="1"/>
      <c r="AN51" s="1"/>
      <c r="AO51" s="1"/>
      <c r="AP51" s="4"/>
      <c r="AQ51" s="1"/>
      <c r="AR51" s="1"/>
      <c r="AS51" s="1"/>
      <c r="AT51" s="1"/>
      <c r="BG51" s="1"/>
      <c r="BH51" s="1"/>
      <c r="BI51" s="1"/>
      <c r="BJ51" s="1"/>
      <c r="BK51" s="4"/>
      <c r="BL51" s="1"/>
      <c r="BM51" s="1"/>
      <c r="BN51" s="16"/>
      <c r="BO51" s="18"/>
      <c r="BP51" s="18"/>
      <c r="BQ51" s="14"/>
    </row>
    <row r="52" spans="1:69" ht="17.25" customHeight="1" x14ac:dyDescent="0.35">
      <c r="A52" s="1"/>
      <c r="B52" s="2"/>
      <c r="C52" s="1"/>
      <c r="D52" s="1"/>
      <c r="AL52" s="1"/>
      <c r="AM52" s="1"/>
      <c r="AN52" s="1"/>
      <c r="AO52" s="1"/>
      <c r="AP52" s="4"/>
      <c r="AQ52" s="1"/>
      <c r="AR52" s="1"/>
      <c r="AS52" s="1"/>
      <c r="AT52" s="1"/>
      <c r="BG52" s="1"/>
      <c r="BH52" s="1"/>
      <c r="BI52" s="1"/>
      <c r="BJ52" s="1"/>
      <c r="BK52" s="4"/>
      <c r="BL52" s="1"/>
      <c r="BM52" s="1"/>
      <c r="BN52" s="16"/>
      <c r="BO52" s="18"/>
      <c r="BP52" s="18"/>
      <c r="BQ52" s="14"/>
    </row>
    <row r="53" spans="1:69" ht="17.25" customHeight="1" x14ac:dyDescent="0.35">
      <c r="A53" s="1"/>
      <c r="B53" s="2"/>
      <c r="C53" s="1"/>
      <c r="D53" s="1"/>
      <c r="AL53" s="1"/>
      <c r="AM53" s="1"/>
      <c r="AN53" s="1"/>
      <c r="AO53" s="1"/>
      <c r="AP53" s="4"/>
      <c r="AQ53" s="1"/>
      <c r="AR53" s="1"/>
      <c r="AS53" s="1"/>
      <c r="AT53" s="1"/>
      <c r="BG53" s="1"/>
      <c r="BH53" s="1"/>
      <c r="BI53" s="1"/>
      <c r="BJ53" s="1"/>
      <c r="BK53" s="4"/>
      <c r="BL53" s="1"/>
      <c r="BM53" s="1"/>
      <c r="BN53" s="16"/>
      <c r="BO53" s="18"/>
      <c r="BP53" s="18"/>
      <c r="BQ53" s="14"/>
    </row>
    <row r="54" spans="1:69" ht="17.25" customHeight="1" x14ac:dyDescent="0.35">
      <c r="A54" s="1"/>
      <c r="B54" s="2"/>
      <c r="C54" s="1"/>
      <c r="D54" s="1"/>
      <c r="AL54" s="1"/>
      <c r="AM54" s="1"/>
      <c r="AN54" s="1"/>
      <c r="AO54" s="1"/>
      <c r="AP54" s="4"/>
      <c r="AQ54" s="1"/>
      <c r="AR54" s="1"/>
      <c r="AS54" s="1"/>
      <c r="AT54" s="1"/>
      <c r="BG54" s="1"/>
      <c r="BH54" s="1"/>
      <c r="BI54" s="1"/>
      <c r="BJ54" s="1"/>
      <c r="BK54" s="4"/>
      <c r="BL54" s="1"/>
      <c r="BM54" s="1"/>
      <c r="BN54" s="16"/>
      <c r="BO54" s="18"/>
      <c r="BP54" s="18"/>
      <c r="BQ54" s="14"/>
    </row>
    <row r="55" spans="1:69" ht="17.25" customHeight="1" x14ac:dyDescent="0.35">
      <c r="A55" s="1"/>
      <c r="B55" s="2"/>
      <c r="C55" s="1"/>
      <c r="D55" s="1"/>
      <c r="AL55" s="1"/>
      <c r="AM55" s="1"/>
      <c r="AN55" s="1"/>
      <c r="AO55" s="1"/>
      <c r="AP55" s="4"/>
      <c r="AQ55" s="1"/>
      <c r="AR55" s="1"/>
      <c r="AS55" s="1"/>
      <c r="AT55" s="1"/>
      <c r="BG55" s="1"/>
      <c r="BH55" s="1"/>
      <c r="BI55" s="1"/>
      <c r="BJ55" s="1"/>
      <c r="BK55" s="4"/>
      <c r="BL55" s="1"/>
      <c r="BM55" s="1"/>
      <c r="BN55" s="16"/>
      <c r="BO55" s="18"/>
      <c r="BP55" s="18"/>
      <c r="BQ55" s="14"/>
    </row>
    <row r="56" spans="1:69" ht="17.25" customHeight="1" x14ac:dyDescent="0.35">
      <c r="A56" s="1"/>
      <c r="B56" s="2"/>
      <c r="C56" s="1"/>
      <c r="D56" s="1"/>
      <c r="AL56" s="1"/>
      <c r="AM56" s="1"/>
      <c r="AN56" s="1"/>
      <c r="AO56" s="1"/>
      <c r="AP56" s="4"/>
      <c r="AQ56" s="1"/>
      <c r="AR56" s="1"/>
      <c r="AS56" s="1"/>
      <c r="AT56" s="1"/>
      <c r="BG56" s="1"/>
      <c r="BH56" s="1"/>
      <c r="BI56" s="1"/>
      <c r="BJ56" s="1"/>
      <c r="BK56" s="4"/>
      <c r="BL56" s="1"/>
      <c r="BM56" s="1"/>
      <c r="BN56" s="16"/>
      <c r="BO56" s="18"/>
      <c r="BP56" s="18"/>
      <c r="BQ56" s="14"/>
    </row>
    <row r="57" spans="1:69" ht="17.25" customHeight="1" x14ac:dyDescent="0.35">
      <c r="A57" s="1"/>
      <c r="B57" s="2"/>
      <c r="C57" s="1"/>
      <c r="D57" s="1"/>
      <c r="AL57" s="1"/>
      <c r="AM57" s="1"/>
      <c r="AN57" s="1"/>
      <c r="AO57" s="1"/>
      <c r="AP57" s="4"/>
      <c r="AQ57" s="1"/>
      <c r="AR57" s="1"/>
      <c r="AS57" s="1"/>
      <c r="AT57" s="1"/>
      <c r="BG57" s="1"/>
      <c r="BH57" s="1"/>
      <c r="BI57" s="1"/>
      <c r="BJ57" s="1"/>
      <c r="BK57" s="4"/>
      <c r="BL57" s="1"/>
      <c r="BM57" s="1"/>
      <c r="BN57" s="16"/>
      <c r="BO57" s="18"/>
      <c r="BP57" s="18"/>
      <c r="BQ57" s="14"/>
    </row>
    <row r="58" spans="1:69" ht="17.25" customHeight="1" x14ac:dyDescent="0.35">
      <c r="A58" s="1"/>
      <c r="B58" s="2"/>
      <c r="C58" s="1"/>
      <c r="D58" s="1"/>
      <c r="AL58" s="1"/>
      <c r="AM58" s="1"/>
      <c r="AN58" s="1"/>
      <c r="AO58" s="1"/>
      <c r="AP58" s="4"/>
      <c r="AQ58" s="1"/>
      <c r="AR58" s="1"/>
      <c r="AS58" s="1"/>
      <c r="AT58" s="1"/>
      <c r="BG58" s="1"/>
      <c r="BH58" s="1"/>
      <c r="BI58" s="1"/>
      <c r="BJ58" s="1"/>
      <c r="BK58" s="4"/>
      <c r="BL58" s="1"/>
      <c r="BM58" s="1"/>
      <c r="BN58" s="16"/>
      <c r="BO58" s="18"/>
      <c r="BP58" s="18"/>
      <c r="BQ58" s="14"/>
    </row>
    <row r="59" spans="1:69" ht="17.25" customHeight="1" x14ac:dyDescent="0.35">
      <c r="A59" s="1"/>
      <c r="B59" s="2"/>
      <c r="C59" s="1"/>
      <c r="D59" s="1"/>
      <c r="AL59" s="1"/>
      <c r="AM59" s="1"/>
      <c r="AN59" s="1"/>
      <c r="AO59" s="1"/>
      <c r="AP59" s="4"/>
      <c r="AQ59" s="1"/>
      <c r="AR59" s="1"/>
      <c r="AS59" s="1"/>
      <c r="AT59" s="1"/>
      <c r="BG59" s="1"/>
      <c r="BH59" s="1"/>
      <c r="BI59" s="1"/>
      <c r="BJ59" s="1"/>
      <c r="BK59" s="4"/>
      <c r="BL59" s="1"/>
      <c r="BM59" s="1"/>
      <c r="BN59" s="16"/>
      <c r="BO59" s="18"/>
      <c r="BP59" s="18"/>
      <c r="BQ59" s="14"/>
    </row>
    <row r="60" spans="1:69" ht="17.25" customHeight="1" x14ac:dyDescent="0.35">
      <c r="A60" s="1"/>
      <c r="B60" s="2"/>
      <c r="C60" s="1"/>
      <c r="D60" s="1"/>
      <c r="AL60" s="1"/>
      <c r="AM60" s="1"/>
      <c r="AN60" s="1"/>
      <c r="AO60" s="1"/>
      <c r="AP60" s="4"/>
      <c r="AQ60" s="1"/>
      <c r="AR60" s="1"/>
      <c r="AS60" s="1"/>
      <c r="AT60" s="1"/>
      <c r="BG60" s="1"/>
      <c r="BH60" s="1"/>
      <c r="BI60" s="1"/>
      <c r="BJ60" s="1"/>
      <c r="BK60" s="4"/>
      <c r="BL60" s="1"/>
      <c r="BM60" s="1"/>
      <c r="BN60" s="16"/>
      <c r="BO60" s="18"/>
      <c r="BP60" s="18"/>
      <c r="BQ60" s="14"/>
    </row>
    <row r="61" spans="1:69" ht="17.25" customHeight="1" x14ac:dyDescent="0.35">
      <c r="A61" s="1"/>
      <c r="B61" s="2"/>
      <c r="C61" s="1"/>
      <c r="D61" s="1"/>
      <c r="AL61" s="1"/>
      <c r="AM61" s="1"/>
      <c r="AN61" s="1"/>
      <c r="AO61" s="1"/>
      <c r="AP61" s="4"/>
      <c r="AQ61" s="1"/>
      <c r="AR61" s="1"/>
      <c r="AS61" s="1"/>
      <c r="AT61" s="1"/>
      <c r="BG61" s="1"/>
      <c r="BH61" s="1"/>
      <c r="BI61" s="1"/>
      <c r="BJ61" s="1"/>
      <c r="BK61" s="4"/>
      <c r="BL61" s="1"/>
      <c r="BM61" s="1"/>
      <c r="BN61" s="16"/>
      <c r="BO61" s="18"/>
      <c r="BP61" s="18"/>
      <c r="BQ61" s="14"/>
    </row>
    <row r="62" spans="1:69" ht="17.25" customHeight="1" x14ac:dyDescent="0.35">
      <c r="A62" s="1"/>
      <c r="B62" s="2"/>
      <c r="C62" s="1"/>
      <c r="D62" s="1"/>
      <c r="AL62" s="1"/>
      <c r="AM62" s="1"/>
      <c r="AN62" s="1"/>
      <c r="AO62" s="1"/>
      <c r="AP62" s="4"/>
      <c r="AQ62" s="1"/>
      <c r="AR62" s="1"/>
      <c r="AS62" s="1"/>
      <c r="AT62" s="1"/>
      <c r="BG62" s="1"/>
      <c r="BH62" s="1"/>
      <c r="BI62" s="1"/>
      <c r="BJ62" s="1"/>
      <c r="BK62" s="4"/>
      <c r="BL62" s="1"/>
      <c r="BM62" s="1"/>
      <c r="BN62" s="16"/>
      <c r="BO62" s="18"/>
      <c r="BP62" s="18"/>
      <c r="BQ62" s="14"/>
    </row>
    <row r="63" spans="1:69" ht="17.25" customHeight="1" x14ac:dyDescent="0.35">
      <c r="A63" s="1"/>
      <c r="B63" s="2"/>
      <c r="C63" s="1"/>
      <c r="D63" s="1"/>
      <c r="AL63" s="1"/>
      <c r="AM63" s="1"/>
      <c r="AN63" s="1"/>
      <c r="AO63" s="1"/>
      <c r="AP63" s="4"/>
      <c r="AQ63" s="1"/>
      <c r="AR63" s="1"/>
      <c r="AS63" s="1"/>
      <c r="AT63" s="1"/>
      <c r="BG63" s="1"/>
      <c r="BH63" s="1"/>
      <c r="BI63" s="1"/>
      <c r="BJ63" s="1"/>
      <c r="BK63" s="4"/>
      <c r="BL63" s="1"/>
      <c r="BM63" s="1"/>
      <c r="BN63" s="16"/>
      <c r="BO63" s="18"/>
      <c r="BP63" s="18"/>
      <c r="BQ63" s="14"/>
    </row>
    <row r="64" spans="1:69" ht="17.25" customHeight="1" x14ac:dyDescent="0.35">
      <c r="A64" s="1"/>
      <c r="B64" s="2"/>
      <c r="C64" s="1"/>
      <c r="D64" s="1"/>
      <c r="AL64" s="1"/>
      <c r="AM64" s="1"/>
      <c r="AN64" s="1"/>
      <c r="AO64" s="1"/>
      <c r="AP64" s="4"/>
      <c r="AQ64" s="1"/>
      <c r="AR64" s="1"/>
      <c r="AS64" s="1"/>
      <c r="AT64" s="1"/>
      <c r="BG64" s="1"/>
      <c r="BH64" s="1"/>
      <c r="BI64" s="1"/>
      <c r="BJ64" s="1"/>
      <c r="BK64" s="4"/>
      <c r="BL64" s="1"/>
      <c r="BM64" s="1"/>
      <c r="BN64" s="16"/>
      <c r="BO64" s="18"/>
      <c r="BP64" s="18"/>
      <c r="BQ64" s="14"/>
    </row>
    <row r="65" spans="1:69" ht="17.25" customHeight="1" x14ac:dyDescent="0.35">
      <c r="A65" s="1"/>
      <c r="B65" s="2"/>
      <c r="C65" s="1"/>
      <c r="D65" s="1"/>
      <c r="AL65" s="1"/>
      <c r="AM65" s="1"/>
      <c r="AN65" s="1"/>
      <c r="AO65" s="1"/>
      <c r="AP65" s="4"/>
      <c r="AQ65" s="1"/>
      <c r="AR65" s="1"/>
      <c r="AS65" s="1"/>
      <c r="AT65" s="1"/>
      <c r="BG65" s="1"/>
      <c r="BH65" s="1"/>
      <c r="BI65" s="1"/>
      <c r="BJ65" s="1"/>
      <c r="BK65" s="4"/>
      <c r="BL65" s="1"/>
      <c r="BM65" s="1"/>
      <c r="BN65" s="16"/>
      <c r="BO65" s="18"/>
      <c r="BP65" s="18"/>
      <c r="BQ65" s="14"/>
    </row>
    <row r="66" spans="1:69" ht="17.25" customHeight="1" x14ac:dyDescent="0.35">
      <c r="A66" s="1"/>
      <c r="B66" s="2"/>
      <c r="C66" s="1"/>
      <c r="D66" s="1"/>
      <c r="AL66" s="1"/>
      <c r="AM66" s="1"/>
      <c r="AN66" s="1"/>
      <c r="AO66" s="1"/>
      <c r="AP66" s="4"/>
      <c r="AQ66" s="1"/>
      <c r="AR66" s="1"/>
      <c r="AS66" s="1"/>
      <c r="AT66" s="1"/>
      <c r="BG66" s="1"/>
      <c r="BH66" s="1"/>
      <c r="BI66" s="1"/>
      <c r="BJ66" s="1"/>
      <c r="BK66" s="4"/>
      <c r="BL66" s="1"/>
      <c r="BM66" s="1"/>
      <c r="BN66" s="16"/>
      <c r="BO66" s="18"/>
      <c r="BP66" s="18"/>
      <c r="BQ66" s="14"/>
    </row>
    <row r="67" spans="1:69" ht="17.25" customHeight="1" x14ac:dyDescent="0.35">
      <c r="A67" s="1"/>
      <c r="B67" s="2"/>
      <c r="C67" s="1"/>
      <c r="D67" s="1"/>
      <c r="AL67" s="1"/>
      <c r="AM67" s="1"/>
      <c r="AN67" s="1"/>
      <c r="AO67" s="1"/>
      <c r="AP67" s="4"/>
      <c r="AQ67" s="1"/>
      <c r="AR67" s="1"/>
      <c r="AS67" s="1"/>
      <c r="AT67" s="1"/>
      <c r="BG67" s="1"/>
      <c r="BH67" s="1"/>
      <c r="BI67" s="1"/>
      <c r="BJ67" s="1"/>
      <c r="BK67" s="4"/>
      <c r="BL67" s="1"/>
      <c r="BM67" s="1"/>
      <c r="BN67" s="16"/>
      <c r="BO67" s="18"/>
      <c r="BP67" s="18"/>
      <c r="BQ67" s="14"/>
    </row>
    <row r="68" spans="1:69" ht="17.25" customHeight="1" x14ac:dyDescent="0.35">
      <c r="A68" s="1"/>
      <c r="B68" s="2"/>
      <c r="C68" s="1"/>
      <c r="D68" s="1"/>
      <c r="AL68" s="1"/>
      <c r="AM68" s="1"/>
      <c r="AN68" s="1"/>
      <c r="AO68" s="1"/>
      <c r="AP68" s="4"/>
      <c r="AQ68" s="1"/>
      <c r="AR68" s="1"/>
      <c r="AS68" s="1"/>
      <c r="AT68" s="1"/>
      <c r="BG68" s="1"/>
      <c r="BH68" s="1"/>
      <c r="BI68" s="1"/>
      <c r="BJ68" s="1"/>
      <c r="BK68" s="4"/>
      <c r="BL68" s="1"/>
      <c r="BM68" s="1"/>
      <c r="BN68" s="16"/>
      <c r="BO68" s="18"/>
      <c r="BP68" s="18"/>
      <c r="BQ68" s="14"/>
    </row>
    <row r="69" spans="1:69" ht="17.25" customHeight="1" x14ac:dyDescent="0.35">
      <c r="A69" s="1"/>
      <c r="B69" s="2"/>
      <c r="C69" s="1"/>
      <c r="D69" s="1"/>
      <c r="AL69" s="1"/>
      <c r="AM69" s="1"/>
      <c r="AN69" s="1"/>
      <c r="AO69" s="1"/>
      <c r="AP69" s="4"/>
      <c r="AQ69" s="1"/>
      <c r="AR69" s="1"/>
      <c r="AS69" s="1"/>
      <c r="AT69" s="1"/>
      <c r="BG69" s="1"/>
      <c r="BH69" s="1"/>
      <c r="BI69" s="1"/>
      <c r="BJ69" s="1"/>
      <c r="BK69" s="4"/>
      <c r="BL69" s="1"/>
      <c r="BM69" s="1"/>
      <c r="BN69" s="16"/>
      <c r="BO69" s="18"/>
      <c r="BP69" s="18"/>
      <c r="BQ69" s="14"/>
    </row>
    <row r="70" spans="1:69" ht="17.25" customHeight="1" x14ac:dyDescent="0.35">
      <c r="A70" s="1"/>
      <c r="B70" s="2"/>
      <c r="C70" s="1"/>
      <c r="D70" s="1"/>
      <c r="AL70" s="1"/>
      <c r="AM70" s="1"/>
      <c r="AN70" s="1"/>
      <c r="AO70" s="1"/>
      <c r="AP70" s="4"/>
      <c r="AQ70" s="1"/>
      <c r="AR70" s="1"/>
      <c r="AS70" s="1"/>
      <c r="AT70" s="1"/>
      <c r="BG70" s="1"/>
      <c r="BH70" s="1"/>
      <c r="BI70" s="1"/>
      <c r="BJ70" s="1"/>
      <c r="BK70" s="4"/>
      <c r="BL70" s="1"/>
      <c r="BM70" s="1"/>
      <c r="BN70" s="16"/>
      <c r="BO70" s="18"/>
      <c r="BP70" s="18"/>
      <c r="BQ70" s="14"/>
    </row>
    <row r="71" spans="1:69" ht="17.25" customHeight="1" x14ac:dyDescent="0.35">
      <c r="A71" s="1"/>
      <c r="B71" s="2"/>
      <c r="C71" s="1"/>
      <c r="D71" s="1"/>
      <c r="AL71" s="1"/>
      <c r="AM71" s="1"/>
      <c r="AN71" s="1"/>
      <c r="AO71" s="1"/>
      <c r="AP71" s="4"/>
      <c r="AQ71" s="1"/>
      <c r="AR71" s="1"/>
      <c r="AS71" s="1"/>
      <c r="AT71" s="1"/>
      <c r="BG71" s="1"/>
      <c r="BH71" s="1"/>
      <c r="BI71" s="1"/>
      <c r="BJ71" s="1"/>
      <c r="BK71" s="4"/>
      <c r="BL71" s="1"/>
      <c r="BM71" s="1"/>
      <c r="BN71" s="16"/>
      <c r="BO71" s="18"/>
      <c r="BP71" s="18"/>
      <c r="BQ71" s="14"/>
    </row>
    <row r="72" spans="1:69" ht="17.25" customHeight="1" x14ac:dyDescent="0.35">
      <c r="A72" s="1"/>
      <c r="B72" s="2"/>
      <c r="C72" s="1"/>
      <c r="D72" s="1"/>
      <c r="AL72" s="1"/>
      <c r="AM72" s="1"/>
      <c r="AN72" s="1"/>
      <c r="AO72" s="1"/>
      <c r="AP72" s="4"/>
      <c r="AQ72" s="1"/>
      <c r="AR72" s="1"/>
      <c r="AS72" s="1"/>
      <c r="AT72" s="1"/>
      <c r="BG72" s="1"/>
      <c r="BH72" s="1"/>
      <c r="BI72" s="1"/>
      <c r="BJ72" s="1"/>
      <c r="BK72" s="4"/>
      <c r="BL72" s="1"/>
      <c r="BM72" s="1"/>
      <c r="BN72" s="16"/>
      <c r="BO72" s="18"/>
      <c r="BP72" s="18"/>
      <c r="BQ72" s="14"/>
    </row>
    <row r="73" spans="1:69" ht="17.25" customHeight="1" x14ac:dyDescent="0.35">
      <c r="A73" s="1"/>
      <c r="B73" s="2"/>
      <c r="C73" s="1"/>
      <c r="D73" s="1"/>
      <c r="AL73" s="1"/>
      <c r="AM73" s="1"/>
      <c r="AN73" s="1"/>
      <c r="AO73" s="1"/>
      <c r="AP73" s="4"/>
      <c r="AQ73" s="1"/>
      <c r="AR73" s="1"/>
      <c r="AS73" s="1"/>
      <c r="AT73" s="1"/>
      <c r="BG73" s="1"/>
      <c r="BH73" s="1"/>
      <c r="BI73" s="1"/>
      <c r="BJ73" s="1"/>
      <c r="BK73" s="4"/>
      <c r="BL73" s="1"/>
      <c r="BM73" s="1"/>
      <c r="BN73" s="16"/>
      <c r="BO73" s="18"/>
      <c r="BP73" s="18"/>
      <c r="BQ73" s="14"/>
    </row>
    <row r="74" spans="1:69" ht="17.25" customHeight="1" x14ac:dyDescent="0.35">
      <c r="A74" s="1"/>
      <c r="B74" s="2"/>
      <c r="C74" s="1"/>
      <c r="D74" s="1"/>
      <c r="AL74" s="1"/>
      <c r="AM74" s="1"/>
      <c r="AN74" s="1"/>
      <c r="AO74" s="1"/>
      <c r="AP74" s="4"/>
      <c r="AQ74" s="1"/>
      <c r="AR74" s="1"/>
      <c r="AS74" s="1"/>
      <c r="AT74" s="1"/>
      <c r="BG74" s="1"/>
      <c r="BH74" s="1"/>
      <c r="BI74" s="1"/>
      <c r="BJ74" s="1"/>
      <c r="BK74" s="4"/>
      <c r="BL74" s="1"/>
      <c r="BM74" s="1"/>
      <c r="BN74" s="16"/>
      <c r="BO74" s="18"/>
      <c r="BP74" s="18"/>
      <c r="BQ74" s="14"/>
    </row>
    <row r="75" spans="1:69" ht="17.25" customHeight="1" x14ac:dyDescent="0.35">
      <c r="A75" s="1"/>
      <c r="B75" s="2"/>
      <c r="C75" s="1"/>
      <c r="D75" s="1"/>
      <c r="AL75" s="1"/>
      <c r="AM75" s="1"/>
      <c r="AN75" s="1"/>
      <c r="AO75" s="1"/>
      <c r="AP75" s="4"/>
      <c r="AQ75" s="1"/>
      <c r="AR75" s="1"/>
      <c r="AS75" s="1"/>
      <c r="AT75" s="1"/>
      <c r="BG75" s="1"/>
      <c r="BH75" s="1"/>
      <c r="BI75" s="1"/>
      <c r="BJ75" s="1"/>
      <c r="BK75" s="4"/>
      <c r="BL75" s="1"/>
      <c r="BM75" s="1"/>
      <c r="BN75" s="16"/>
      <c r="BO75" s="18"/>
      <c r="BP75" s="18"/>
      <c r="BQ75" s="14"/>
    </row>
    <row r="76" spans="1:69" ht="17.25" customHeight="1" x14ac:dyDescent="0.35">
      <c r="A76" s="1"/>
      <c r="B76" s="2"/>
      <c r="C76" s="1"/>
      <c r="D76" s="1"/>
      <c r="AL76" s="1"/>
      <c r="AM76" s="1"/>
      <c r="AN76" s="1"/>
      <c r="AO76" s="1"/>
      <c r="AP76" s="4"/>
      <c r="AQ76" s="1"/>
      <c r="AR76" s="1"/>
      <c r="AS76" s="1"/>
      <c r="AT76" s="1"/>
      <c r="BG76" s="1"/>
      <c r="BH76" s="1"/>
      <c r="BI76" s="1"/>
      <c r="BJ76" s="1"/>
      <c r="BK76" s="4"/>
      <c r="BL76" s="1"/>
      <c r="BM76" s="1"/>
      <c r="BN76" s="16"/>
      <c r="BO76" s="18"/>
      <c r="BP76" s="18"/>
      <c r="BQ76" s="14"/>
    </row>
    <row r="77" spans="1:69" ht="17.25" customHeight="1" x14ac:dyDescent="0.35">
      <c r="A77" s="1"/>
      <c r="B77" s="2"/>
      <c r="C77" s="1"/>
      <c r="D77" s="1"/>
      <c r="AL77" s="1"/>
      <c r="AM77" s="1"/>
      <c r="AN77" s="1"/>
      <c r="AO77" s="1"/>
      <c r="AP77" s="4"/>
      <c r="AQ77" s="1"/>
      <c r="AR77" s="1"/>
      <c r="AS77" s="1"/>
      <c r="AT77" s="1"/>
      <c r="BG77" s="1"/>
      <c r="BH77" s="1"/>
      <c r="BI77" s="1"/>
      <c r="BJ77" s="1"/>
      <c r="BK77" s="4"/>
      <c r="BL77" s="1"/>
      <c r="BM77" s="1"/>
      <c r="BN77" s="16"/>
      <c r="BO77" s="18"/>
      <c r="BP77" s="18"/>
      <c r="BQ77" s="14"/>
    </row>
    <row r="78" spans="1:69" ht="17.25" customHeight="1" x14ac:dyDescent="0.35">
      <c r="A78" s="1"/>
      <c r="B78" s="2"/>
      <c r="C78" s="1"/>
      <c r="D78" s="1"/>
      <c r="AL78" s="1"/>
      <c r="AM78" s="1"/>
      <c r="AN78" s="1"/>
      <c r="AO78" s="1"/>
      <c r="AP78" s="4"/>
      <c r="AQ78" s="1"/>
      <c r="AR78" s="1"/>
      <c r="AS78" s="1"/>
      <c r="AT78" s="1"/>
      <c r="BG78" s="1"/>
      <c r="BH78" s="1"/>
      <c r="BI78" s="1"/>
      <c r="BJ78" s="1"/>
      <c r="BK78" s="4"/>
      <c r="BL78" s="1"/>
      <c r="BM78" s="1"/>
      <c r="BN78" s="16"/>
      <c r="BO78" s="18"/>
      <c r="BP78" s="18"/>
      <c r="BQ78" s="14"/>
    </row>
    <row r="79" spans="1:69" ht="17.25" customHeight="1" x14ac:dyDescent="0.35">
      <c r="A79" s="1"/>
      <c r="B79" s="2"/>
      <c r="C79" s="1"/>
      <c r="D79" s="1"/>
      <c r="AL79" s="1"/>
      <c r="AM79" s="1"/>
      <c r="AN79" s="1"/>
      <c r="AO79" s="1"/>
      <c r="AP79" s="4"/>
      <c r="AQ79" s="1"/>
      <c r="AR79" s="1"/>
      <c r="AS79" s="1"/>
      <c r="AT79" s="1"/>
      <c r="BG79" s="1"/>
      <c r="BH79" s="1"/>
      <c r="BI79" s="1"/>
      <c r="BJ79" s="1"/>
      <c r="BK79" s="4"/>
      <c r="BL79" s="1"/>
      <c r="BM79" s="1"/>
      <c r="BN79" s="16"/>
      <c r="BO79" s="18"/>
      <c r="BP79" s="18"/>
      <c r="BQ79" s="14"/>
    </row>
    <row r="80" spans="1:69" ht="17.25" customHeight="1" x14ac:dyDescent="0.35">
      <c r="A80" s="1"/>
      <c r="B80" s="2"/>
      <c r="C80" s="1"/>
      <c r="D80" s="1"/>
      <c r="AL80" s="1"/>
      <c r="AM80" s="1"/>
      <c r="AN80" s="1"/>
      <c r="AO80" s="1"/>
      <c r="AP80" s="4"/>
      <c r="AQ80" s="1"/>
      <c r="AR80" s="1"/>
      <c r="AS80" s="1"/>
      <c r="AT80" s="1"/>
      <c r="BG80" s="1"/>
      <c r="BH80" s="1"/>
      <c r="BI80" s="1"/>
      <c r="BJ80" s="1"/>
      <c r="BK80" s="4"/>
      <c r="BL80" s="1"/>
      <c r="BM80" s="1"/>
      <c r="BN80" s="16"/>
      <c r="BO80" s="18"/>
      <c r="BP80" s="18"/>
      <c r="BQ80" s="14"/>
    </row>
    <row r="81" spans="1:69" ht="17.25" customHeight="1" x14ac:dyDescent="0.35">
      <c r="A81" s="1"/>
      <c r="B81" s="2"/>
      <c r="C81" s="1"/>
      <c r="D81" s="1"/>
      <c r="AL81" s="1"/>
      <c r="AM81" s="1"/>
      <c r="AN81" s="1"/>
      <c r="AO81" s="1"/>
      <c r="AP81" s="4"/>
      <c r="AQ81" s="1"/>
      <c r="AR81" s="1"/>
      <c r="AS81" s="1"/>
      <c r="AT81" s="1"/>
      <c r="BG81" s="1"/>
      <c r="BH81" s="1"/>
      <c r="BI81" s="1"/>
      <c r="BJ81" s="1"/>
      <c r="BK81" s="4"/>
      <c r="BL81" s="1"/>
      <c r="BM81" s="1"/>
      <c r="BN81" s="16"/>
      <c r="BO81" s="18"/>
      <c r="BP81" s="18"/>
      <c r="BQ81" s="14"/>
    </row>
    <row r="82" spans="1:69" ht="17.25" customHeight="1" x14ac:dyDescent="0.35">
      <c r="A82" s="1"/>
      <c r="B82" s="2"/>
      <c r="C82" s="1"/>
      <c r="D82" s="1"/>
      <c r="AL82" s="1"/>
      <c r="AM82" s="1"/>
      <c r="AN82" s="1"/>
      <c r="AO82" s="1"/>
      <c r="AP82" s="4"/>
      <c r="AQ82" s="1"/>
      <c r="AR82" s="1"/>
      <c r="AS82" s="1"/>
      <c r="AT82" s="1"/>
      <c r="BG82" s="1"/>
      <c r="BH82" s="1"/>
      <c r="BI82" s="1"/>
      <c r="BJ82" s="1"/>
      <c r="BK82" s="4"/>
      <c r="BL82" s="1"/>
      <c r="BM82" s="1"/>
      <c r="BN82" s="16"/>
      <c r="BO82" s="18"/>
      <c r="BP82" s="18"/>
      <c r="BQ82" s="14"/>
    </row>
    <row r="83" spans="1:69" ht="17.25" customHeight="1" x14ac:dyDescent="0.35">
      <c r="A83" s="1"/>
      <c r="B83" s="2"/>
      <c r="C83" s="1"/>
      <c r="D83" s="1"/>
      <c r="AL83" s="1"/>
      <c r="AM83" s="1"/>
      <c r="AN83" s="1"/>
      <c r="AO83" s="1"/>
      <c r="AP83" s="4"/>
      <c r="AQ83" s="1"/>
      <c r="AR83" s="1"/>
      <c r="AS83" s="1"/>
      <c r="AT83" s="1"/>
      <c r="BG83" s="1"/>
      <c r="BH83" s="1"/>
      <c r="BI83" s="1"/>
      <c r="BJ83" s="1"/>
      <c r="BK83" s="4"/>
      <c r="BL83" s="1"/>
      <c r="BM83" s="1"/>
      <c r="BN83" s="16"/>
      <c r="BO83" s="18"/>
      <c r="BP83" s="18"/>
      <c r="BQ83" s="14"/>
    </row>
    <row r="84" spans="1:69" ht="17.25" customHeight="1" x14ac:dyDescent="0.35">
      <c r="A84" s="1"/>
      <c r="B84" s="2"/>
      <c r="C84" s="1"/>
      <c r="D84" s="1"/>
      <c r="AL84" s="1"/>
      <c r="AM84" s="1"/>
      <c r="AN84" s="1"/>
      <c r="AO84" s="1"/>
      <c r="AP84" s="4"/>
      <c r="AQ84" s="1"/>
      <c r="AR84" s="1"/>
      <c r="AS84" s="1"/>
      <c r="AT84" s="1"/>
      <c r="BG84" s="1"/>
      <c r="BH84" s="1"/>
      <c r="BI84" s="1"/>
      <c r="BJ84" s="1"/>
      <c r="BK84" s="4"/>
      <c r="BL84" s="1"/>
      <c r="BM84" s="1"/>
      <c r="BN84" s="16"/>
      <c r="BO84" s="18"/>
      <c r="BP84" s="18"/>
      <c r="BQ84" s="14"/>
    </row>
    <row r="85" spans="1:69" ht="17.25" customHeight="1" x14ac:dyDescent="0.35">
      <c r="A85" s="1"/>
      <c r="B85" s="2"/>
      <c r="C85" s="1"/>
      <c r="D85" s="1"/>
      <c r="AL85" s="1"/>
      <c r="AM85" s="1"/>
      <c r="AN85" s="1"/>
      <c r="AO85" s="1"/>
      <c r="AP85" s="4"/>
      <c r="AQ85" s="1"/>
      <c r="AR85" s="1"/>
      <c r="AS85" s="1"/>
      <c r="AT85" s="1"/>
      <c r="BG85" s="1"/>
      <c r="BH85" s="1"/>
      <c r="BI85" s="1"/>
      <c r="BJ85" s="1"/>
      <c r="BK85" s="4"/>
      <c r="BL85" s="1"/>
      <c r="BM85" s="1"/>
      <c r="BN85" s="16"/>
      <c r="BO85" s="18"/>
      <c r="BP85" s="18"/>
      <c r="BQ85" s="14"/>
    </row>
    <row r="86" spans="1:69" ht="17.25" customHeight="1" x14ac:dyDescent="0.35">
      <c r="A86" s="1"/>
      <c r="B86" s="2"/>
      <c r="C86" s="1"/>
      <c r="D86" s="1"/>
      <c r="AL86" s="1"/>
      <c r="AM86" s="1"/>
      <c r="AN86" s="1"/>
      <c r="AO86" s="1"/>
      <c r="AP86" s="4"/>
      <c r="AQ86" s="1"/>
      <c r="AR86" s="1"/>
      <c r="AS86" s="1"/>
      <c r="AT86" s="1"/>
      <c r="BG86" s="1"/>
      <c r="BH86" s="1"/>
      <c r="BI86" s="1"/>
      <c r="BJ86" s="1"/>
      <c r="BK86" s="4"/>
      <c r="BL86" s="1"/>
      <c r="BM86" s="1"/>
      <c r="BN86" s="16"/>
      <c r="BO86" s="18"/>
      <c r="BP86" s="18"/>
      <c r="BQ86" s="14"/>
    </row>
    <row r="87" spans="1:69" ht="17.25" customHeight="1" x14ac:dyDescent="0.35">
      <c r="A87" s="1"/>
      <c r="B87" s="2"/>
      <c r="C87" s="1"/>
      <c r="D87" s="1"/>
      <c r="AL87" s="1"/>
      <c r="AM87" s="1"/>
      <c r="AN87" s="1"/>
      <c r="AO87" s="1"/>
      <c r="AP87" s="4"/>
      <c r="AQ87" s="1"/>
      <c r="AR87" s="1"/>
      <c r="AS87" s="1"/>
      <c r="AT87" s="1"/>
      <c r="BG87" s="1"/>
      <c r="BH87" s="1"/>
      <c r="BI87" s="1"/>
      <c r="BJ87" s="1"/>
      <c r="BK87" s="4"/>
      <c r="BL87" s="1"/>
      <c r="BM87" s="1"/>
      <c r="BN87" s="16"/>
      <c r="BO87" s="18"/>
      <c r="BP87" s="18"/>
      <c r="BQ87" s="14"/>
    </row>
    <row r="88" spans="1:69" ht="17.25" customHeight="1" x14ac:dyDescent="0.35">
      <c r="A88" s="1"/>
      <c r="B88" s="2"/>
      <c r="C88" s="1"/>
      <c r="D88" s="1"/>
      <c r="AL88" s="1"/>
      <c r="AM88" s="1"/>
      <c r="AN88" s="1"/>
      <c r="AO88" s="1"/>
      <c r="AP88" s="4"/>
      <c r="AQ88" s="1"/>
      <c r="AR88" s="1"/>
      <c r="AS88" s="1"/>
      <c r="AT88" s="1"/>
      <c r="BG88" s="1"/>
      <c r="BH88" s="1"/>
      <c r="BI88" s="1"/>
      <c r="BJ88" s="1"/>
      <c r="BK88" s="4"/>
      <c r="BL88" s="1"/>
      <c r="BM88" s="1"/>
      <c r="BN88" s="16"/>
      <c r="BO88" s="18"/>
      <c r="BP88" s="18"/>
      <c r="BQ88" s="14"/>
    </row>
    <row r="89" spans="1:69" ht="17.25" customHeight="1" x14ac:dyDescent="0.35">
      <c r="A89" s="1"/>
      <c r="B89" s="2"/>
      <c r="C89" s="1"/>
      <c r="D89" s="1"/>
      <c r="AL89" s="1"/>
      <c r="AM89" s="1"/>
      <c r="AN89" s="1"/>
      <c r="AO89" s="1"/>
      <c r="AP89" s="4"/>
      <c r="AQ89" s="1"/>
      <c r="AR89" s="1"/>
      <c r="AS89" s="1"/>
      <c r="AT89" s="1"/>
      <c r="BG89" s="1"/>
      <c r="BH89" s="1"/>
      <c r="BI89" s="1"/>
      <c r="BJ89" s="1"/>
      <c r="BK89" s="4"/>
      <c r="BL89" s="1"/>
      <c r="BM89" s="1"/>
      <c r="BN89" s="16"/>
      <c r="BO89" s="18"/>
      <c r="BP89" s="18"/>
      <c r="BQ89" s="14"/>
    </row>
    <row r="90" spans="1:69" ht="17.25" customHeight="1" x14ac:dyDescent="0.35">
      <c r="A90" s="1"/>
      <c r="B90" s="2"/>
      <c r="C90" s="1"/>
      <c r="D90" s="1"/>
      <c r="AL90" s="1"/>
      <c r="AM90" s="1"/>
      <c r="AN90" s="1"/>
      <c r="AO90" s="1"/>
      <c r="AP90" s="4"/>
      <c r="AQ90" s="1"/>
      <c r="AR90" s="1"/>
      <c r="AS90" s="1"/>
      <c r="AT90" s="1"/>
      <c r="BG90" s="1"/>
      <c r="BH90" s="1"/>
      <c r="BI90" s="1"/>
      <c r="BJ90" s="1"/>
      <c r="BK90" s="4"/>
      <c r="BL90" s="1"/>
      <c r="BM90" s="1"/>
      <c r="BN90" s="16"/>
      <c r="BO90" s="18"/>
      <c r="BP90" s="18"/>
      <c r="BQ90" s="14"/>
    </row>
    <row r="91" spans="1:69" ht="17.25" customHeight="1" x14ac:dyDescent="0.35">
      <c r="A91" s="1"/>
      <c r="B91" s="2"/>
      <c r="C91" s="1"/>
      <c r="D91" s="1"/>
      <c r="AL91" s="1"/>
      <c r="AM91" s="1"/>
      <c r="AN91" s="1"/>
      <c r="AO91" s="1"/>
      <c r="AP91" s="4"/>
      <c r="AQ91" s="1"/>
      <c r="AR91" s="1"/>
      <c r="AS91" s="1"/>
      <c r="AT91" s="1"/>
      <c r="BG91" s="1"/>
      <c r="BH91" s="1"/>
      <c r="BI91" s="1"/>
      <c r="BJ91" s="1"/>
      <c r="BK91" s="4"/>
      <c r="BL91" s="1"/>
      <c r="BM91" s="1"/>
      <c r="BN91" s="16"/>
      <c r="BO91" s="18"/>
      <c r="BP91" s="18"/>
      <c r="BQ91" s="14"/>
    </row>
    <row r="92" spans="1:69" ht="17.25" customHeight="1" x14ac:dyDescent="0.35">
      <c r="A92" s="1"/>
      <c r="B92" s="2"/>
      <c r="C92" s="1"/>
      <c r="D92" s="1"/>
      <c r="AL92" s="1"/>
      <c r="AM92" s="1"/>
      <c r="AN92" s="1"/>
      <c r="AO92" s="1"/>
      <c r="AP92" s="4"/>
      <c r="AQ92" s="1"/>
      <c r="AR92" s="1"/>
      <c r="AS92" s="1"/>
      <c r="AT92" s="1"/>
      <c r="BG92" s="1"/>
      <c r="BH92" s="1"/>
      <c r="BI92" s="1"/>
      <c r="BJ92" s="1"/>
      <c r="BK92" s="4"/>
      <c r="BL92" s="1"/>
      <c r="BM92" s="1"/>
      <c r="BN92" s="16"/>
      <c r="BO92" s="18"/>
      <c r="BP92" s="18"/>
      <c r="BQ92" s="14"/>
    </row>
    <row r="93" spans="1:69" ht="17.25" customHeight="1" x14ac:dyDescent="0.35">
      <c r="A93" s="1"/>
      <c r="B93" s="2"/>
      <c r="C93" s="1"/>
      <c r="D93" s="1"/>
      <c r="AL93" s="1"/>
      <c r="AM93" s="1"/>
      <c r="AN93" s="1"/>
      <c r="AO93" s="1"/>
      <c r="AP93" s="4"/>
      <c r="AQ93" s="1"/>
      <c r="AR93" s="1"/>
      <c r="AS93" s="1"/>
      <c r="AT93" s="1"/>
      <c r="BG93" s="1"/>
      <c r="BH93" s="1"/>
      <c r="BI93" s="1"/>
      <c r="BJ93" s="1"/>
      <c r="BK93" s="4"/>
      <c r="BL93" s="1"/>
      <c r="BM93" s="1"/>
      <c r="BN93" s="16"/>
      <c r="BO93" s="18"/>
      <c r="BP93" s="18"/>
      <c r="BQ93" s="14"/>
    </row>
    <row r="94" spans="1:69" ht="17.25" customHeight="1" x14ac:dyDescent="0.35">
      <c r="A94" s="1"/>
      <c r="B94" s="2"/>
      <c r="C94" s="1"/>
      <c r="D94" s="1"/>
      <c r="AL94" s="1"/>
      <c r="AM94" s="1"/>
      <c r="AN94" s="1"/>
      <c r="AO94" s="1"/>
      <c r="AP94" s="4"/>
      <c r="AQ94" s="1"/>
      <c r="AR94" s="1"/>
      <c r="AS94" s="1"/>
      <c r="AT94" s="1"/>
      <c r="BG94" s="1"/>
      <c r="BH94" s="1"/>
      <c r="BI94" s="1"/>
      <c r="BJ94" s="1"/>
      <c r="BK94" s="4"/>
      <c r="BL94" s="1"/>
      <c r="BM94" s="1"/>
      <c r="BN94" s="16"/>
      <c r="BO94" s="18"/>
      <c r="BP94" s="18"/>
      <c r="BQ94" s="14"/>
    </row>
    <row r="95" spans="1:69" ht="17.25" customHeight="1" x14ac:dyDescent="0.35">
      <c r="A95" s="1"/>
      <c r="B95" s="2"/>
      <c r="C95" s="1"/>
      <c r="D95" s="1"/>
      <c r="AL95" s="1"/>
      <c r="AM95" s="1"/>
      <c r="AN95" s="1"/>
      <c r="AO95" s="1"/>
      <c r="AP95" s="4"/>
      <c r="AQ95" s="1"/>
      <c r="AR95" s="1"/>
      <c r="AS95" s="1"/>
      <c r="AT95" s="1"/>
      <c r="BG95" s="1"/>
      <c r="BH95" s="1"/>
      <c r="BI95" s="1"/>
      <c r="BJ95" s="1"/>
      <c r="BK95" s="4"/>
      <c r="BL95" s="1"/>
      <c r="BM95" s="1"/>
      <c r="BN95" s="16"/>
      <c r="BO95" s="18"/>
      <c r="BP95" s="18"/>
      <c r="BQ95" s="14"/>
    </row>
    <row r="96" spans="1:69" ht="17.25" customHeight="1" x14ac:dyDescent="0.35">
      <c r="A96" s="1"/>
      <c r="B96" s="2"/>
      <c r="C96" s="1"/>
      <c r="D96" s="1"/>
      <c r="AL96" s="1"/>
      <c r="AM96" s="1"/>
      <c r="AN96" s="1"/>
      <c r="AO96" s="1"/>
      <c r="AP96" s="4"/>
      <c r="AQ96" s="1"/>
      <c r="AR96" s="1"/>
      <c r="AS96" s="1"/>
      <c r="AT96" s="1"/>
      <c r="BG96" s="1"/>
      <c r="BH96" s="1"/>
      <c r="BI96" s="1"/>
      <c r="BJ96" s="1"/>
      <c r="BK96" s="4"/>
      <c r="BL96" s="1"/>
      <c r="BM96" s="1"/>
      <c r="BN96" s="16"/>
      <c r="BO96" s="18"/>
      <c r="BP96" s="18"/>
      <c r="BQ96" s="14"/>
    </row>
    <row r="97" spans="1:69" ht="17.25" customHeight="1" x14ac:dyDescent="0.35">
      <c r="A97" s="1"/>
      <c r="B97" s="2"/>
      <c r="C97" s="8"/>
      <c r="D97" s="1"/>
      <c r="AL97" s="1"/>
      <c r="AM97" s="1"/>
      <c r="AN97" s="1"/>
      <c r="AO97" s="1"/>
      <c r="AP97" s="4"/>
      <c r="AQ97" s="1"/>
      <c r="AR97" s="1"/>
      <c r="AS97" s="1"/>
      <c r="AT97" s="1"/>
      <c r="BG97" s="1"/>
      <c r="BH97" s="1"/>
      <c r="BI97" s="1"/>
      <c r="BJ97" s="1"/>
      <c r="BK97" s="4"/>
      <c r="BL97" s="1"/>
      <c r="BM97" s="1"/>
      <c r="BN97" s="16"/>
      <c r="BO97" s="18"/>
      <c r="BP97" s="18"/>
      <c r="BQ97" s="14"/>
    </row>
    <row r="98" spans="1:69" ht="17.25" customHeight="1" x14ac:dyDescent="0.35">
      <c r="A98" s="1"/>
      <c r="BN98" s="17"/>
      <c r="BO98" s="18"/>
      <c r="BP98" s="17"/>
    </row>
    <row r="99" spans="1:69" ht="17.25" customHeight="1" x14ac:dyDescent="0.35">
      <c r="A99" s="1"/>
      <c r="BN99" s="17"/>
      <c r="BO99" s="18"/>
      <c r="BP99" s="17"/>
    </row>
    <row r="100" spans="1:69" ht="17.25" customHeight="1" x14ac:dyDescent="0.35">
      <c r="A100" s="1"/>
      <c r="BN100" s="17"/>
      <c r="BO100" s="18"/>
      <c r="BP100" s="17"/>
    </row>
    <row r="101" spans="1:69" ht="17.25" customHeight="1" x14ac:dyDescent="0.35">
      <c r="BN101" s="17"/>
      <c r="BO101" s="18"/>
      <c r="BP101" s="17"/>
    </row>
    <row r="102" spans="1:69" ht="17.25" customHeight="1" x14ac:dyDescent="0.35">
      <c r="BN102" s="17"/>
      <c r="BO102" s="18"/>
      <c r="BP102" s="17"/>
    </row>
    <row r="103" spans="1:69" ht="17.25" customHeight="1" x14ac:dyDescent="0.35">
      <c r="BN103" s="17"/>
      <c r="BO103" s="18"/>
      <c r="BP103" s="17"/>
    </row>
    <row r="104" spans="1:69" ht="17.25" customHeight="1" x14ac:dyDescent="0.35">
      <c r="BN104" s="17"/>
      <c r="BO104" s="18"/>
      <c r="BP104" s="17"/>
    </row>
    <row r="105" spans="1:69" ht="17.25" customHeight="1" x14ac:dyDescent="0.35">
      <c r="BN105" s="17"/>
      <c r="BO105" s="18"/>
      <c r="BP105" s="17"/>
    </row>
    <row r="106" spans="1:69" ht="17.25" customHeight="1" x14ac:dyDescent="0.35">
      <c r="BN106" s="17"/>
      <c r="BO106" s="18"/>
      <c r="BP106" s="17"/>
    </row>
    <row r="107" spans="1:69" ht="17.25" customHeight="1" x14ac:dyDescent="0.35">
      <c r="BN107" s="17"/>
      <c r="BO107" s="18"/>
      <c r="BP107" s="17"/>
    </row>
    <row r="108" spans="1:69" ht="17.25" customHeight="1" x14ac:dyDescent="0.35">
      <c r="BN108" s="17"/>
      <c r="BO108" s="18"/>
      <c r="BP108" s="17"/>
    </row>
    <row r="109" spans="1:69" ht="17.25" customHeight="1" x14ac:dyDescent="0.35">
      <c r="BN109" s="17"/>
      <c r="BO109" s="18"/>
      <c r="BP109" s="17"/>
    </row>
    <row r="110" spans="1:69" ht="17.25" customHeight="1" x14ac:dyDescent="0.35">
      <c r="BN110" s="17"/>
      <c r="BO110" s="18"/>
      <c r="BP110" s="17"/>
    </row>
    <row r="111" spans="1:69" ht="17.25" customHeight="1" x14ac:dyDescent="0.35">
      <c r="BN111" s="17"/>
      <c r="BO111" s="18"/>
      <c r="BP111" s="17"/>
    </row>
    <row r="112" spans="1:69" ht="17.25" customHeight="1" x14ac:dyDescent="0.35">
      <c r="BN112" s="17"/>
      <c r="BO112" s="18"/>
      <c r="BP112" s="17"/>
    </row>
    <row r="113" spans="66:68" ht="17.25" customHeight="1" x14ac:dyDescent="0.35">
      <c r="BN113" s="17"/>
      <c r="BO113" s="18"/>
      <c r="BP113" s="17"/>
    </row>
    <row r="114" spans="66:68" ht="17.25" customHeight="1" x14ac:dyDescent="0.35">
      <c r="BN114" s="17"/>
      <c r="BO114" s="18"/>
      <c r="BP114" s="17"/>
    </row>
    <row r="115" spans="66:68" ht="17.25" customHeight="1" x14ac:dyDescent="0.35">
      <c r="BN115" s="17"/>
      <c r="BO115" s="18"/>
      <c r="BP115" s="17"/>
    </row>
    <row r="116" spans="66:68" ht="17.25" customHeight="1" x14ac:dyDescent="0.35">
      <c r="BN116" s="17"/>
      <c r="BO116" s="18"/>
      <c r="BP116" s="17"/>
    </row>
    <row r="117" spans="66:68" ht="17.25" customHeight="1" x14ac:dyDescent="0.35">
      <c r="BN117" s="17"/>
      <c r="BO117" s="18"/>
      <c r="BP117" s="17"/>
    </row>
    <row r="118" spans="66:68" ht="17.25" customHeight="1" x14ac:dyDescent="0.35">
      <c r="BN118" s="17"/>
      <c r="BO118" s="18"/>
      <c r="BP118" s="17"/>
    </row>
    <row r="119" spans="66:68" ht="17.25" customHeight="1" x14ac:dyDescent="0.35">
      <c r="BN119" s="17"/>
      <c r="BO119" s="18"/>
      <c r="BP119" s="17"/>
    </row>
    <row r="120" spans="66:68" ht="17.25" customHeight="1" x14ac:dyDescent="0.35">
      <c r="BN120" s="17"/>
      <c r="BO120" s="18"/>
      <c r="BP120" s="17"/>
    </row>
    <row r="121" spans="66:68" ht="17.25" customHeight="1" x14ac:dyDescent="0.35">
      <c r="BN121" s="17"/>
      <c r="BO121" s="18"/>
      <c r="BP121" s="17"/>
    </row>
    <row r="122" spans="66:68" ht="17.25" customHeight="1" x14ac:dyDescent="0.35">
      <c r="BN122" s="17"/>
      <c r="BO122" s="18"/>
      <c r="BP122" s="17"/>
    </row>
    <row r="123" spans="66:68" ht="17.25" customHeight="1" x14ac:dyDescent="0.35">
      <c r="BN123" s="17"/>
      <c r="BO123" s="18"/>
      <c r="BP123" s="17"/>
    </row>
    <row r="124" spans="66:68" ht="17.25" customHeight="1" x14ac:dyDescent="0.35">
      <c r="BN124" s="17"/>
      <c r="BO124" s="18"/>
      <c r="BP124" s="17"/>
    </row>
    <row r="125" spans="66:68" ht="17.25" customHeight="1" x14ac:dyDescent="0.35">
      <c r="BN125" s="17"/>
      <c r="BO125" s="18"/>
      <c r="BP125" s="17"/>
    </row>
    <row r="126" spans="66:68" ht="17.25" customHeight="1" x14ac:dyDescent="0.35">
      <c r="BN126" s="17"/>
      <c r="BO126" s="18"/>
      <c r="BP126" s="17"/>
    </row>
    <row r="127" spans="66:68" ht="17.25" customHeight="1" x14ac:dyDescent="0.35">
      <c r="BN127" s="17"/>
      <c r="BO127" s="18"/>
      <c r="BP127" s="17"/>
    </row>
    <row r="128" spans="66:68" ht="17.25" customHeight="1" x14ac:dyDescent="0.35">
      <c r="BN128" s="17"/>
      <c r="BO128" s="18"/>
      <c r="BP128" s="17"/>
    </row>
    <row r="129" spans="66:68" ht="17.25" customHeight="1" x14ac:dyDescent="0.35">
      <c r="BN129" s="17"/>
      <c r="BO129" s="18"/>
      <c r="BP129" s="17"/>
    </row>
    <row r="130" spans="66:68" ht="17.25" customHeight="1" x14ac:dyDescent="0.35">
      <c r="BN130" s="17"/>
      <c r="BO130" s="18"/>
      <c r="BP130" s="17"/>
    </row>
    <row r="131" spans="66:68" ht="17.25" customHeight="1" x14ac:dyDescent="0.35">
      <c r="BN131" s="17"/>
      <c r="BO131" s="18"/>
      <c r="BP131" s="17"/>
    </row>
    <row r="132" spans="66:68" ht="17.25" customHeight="1" x14ac:dyDescent="0.35">
      <c r="BN132" s="17"/>
      <c r="BO132" s="18"/>
      <c r="BP132" s="17"/>
    </row>
    <row r="133" spans="66:68" ht="17.25" customHeight="1" x14ac:dyDescent="0.35">
      <c r="BN133" s="17"/>
      <c r="BO133" s="18"/>
      <c r="BP133" s="17"/>
    </row>
    <row r="134" spans="66:68" ht="17.25" customHeight="1" x14ac:dyDescent="0.35">
      <c r="BN134" s="17"/>
      <c r="BO134" s="18"/>
      <c r="BP134" s="17"/>
    </row>
    <row r="135" spans="66:68" ht="17.25" customHeight="1" x14ac:dyDescent="0.35">
      <c r="BN135" s="17"/>
      <c r="BO135" s="18"/>
      <c r="BP135" s="17"/>
    </row>
    <row r="136" spans="66:68" ht="17.25" customHeight="1" x14ac:dyDescent="0.35">
      <c r="BN136" s="17"/>
      <c r="BO136" s="18"/>
      <c r="BP136" s="17"/>
    </row>
    <row r="137" spans="66:68" ht="17.25" customHeight="1" x14ac:dyDescent="0.35">
      <c r="BN137" s="17"/>
      <c r="BO137" s="18"/>
      <c r="BP137" s="17"/>
    </row>
    <row r="138" spans="66:68" ht="17.25" customHeight="1" x14ac:dyDescent="0.35">
      <c r="BN138" s="17"/>
      <c r="BO138" s="18"/>
      <c r="BP138" s="17"/>
    </row>
    <row r="139" spans="66:68" ht="17.25" customHeight="1" x14ac:dyDescent="0.35">
      <c r="BN139" s="17"/>
      <c r="BO139" s="18"/>
      <c r="BP139" s="17"/>
    </row>
    <row r="140" spans="66:68" ht="17.25" customHeight="1" x14ac:dyDescent="0.35">
      <c r="BN140" s="17"/>
      <c r="BO140" s="18"/>
      <c r="BP140" s="17"/>
    </row>
    <row r="141" spans="66:68" ht="17.25" customHeight="1" x14ac:dyDescent="0.35">
      <c r="BN141" s="17"/>
      <c r="BO141" s="18"/>
      <c r="BP141" s="17"/>
    </row>
    <row r="142" spans="66:68" ht="17.25" customHeight="1" x14ac:dyDescent="0.35">
      <c r="BN142" s="17"/>
      <c r="BO142" s="18"/>
      <c r="BP142" s="17"/>
    </row>
    <row r="143" spans="66:68" ht="17.25" customHeight="1" x14ac:dyDescent="0.35">
      <c r="BN143" s="17"/>
      <c r="BO143" s="18"/>
      <c r="BP143" s="17"/>
    </row>
    <row r="144" spans="66:68" ht="17.25" customHeight="1" x14ac:dyDescent="0.35">
      <c r="BN144" s="17"/>
      <c r="BO144" s="18"/>
      <c r="BP144" s="17"/>
    </row>
    <row r="145" spans="66:68" ht="17.25" customHeight="1" x14ac:dyDescent="0.35">
      <c r="BN145" s="17"/>
      <c r="BO145" s="18"/>
      <c r="BP145" s="17"/>
    </row>
    <row r="146" spans="66:68" ht="17.25" customHeight="1" x14ac:dyDescent="0.35">
      <c r="BN146" s="17"/>
      <c r="BO146" s="18"/>
      <c r="BP146" s="17"/>
    </row>
    <row r="147" spans="66:68" ht="17.25" customHeight="1" x14ac:dyDescent="0.35">
      <c r="BN147" s="17"/>
      <c r="BO147" s="18"/>
      <c r="BP147" s="17"/>
    </row>
    <row r="148" spans="66:68" ht="17.25" customHeight="1" x14ac:dyDescent="0.35">
      <c r="BN148" s="17"/>
      <c r="BO148" s="18"/>
      <c r="BP148" s="17"/>
    </row>
    <row r="149" spans="66:68" ht="17.25" customHeight="1" x14ac:dyDescent="0.35">
      <c r="BN149" s="17"/>
      <c r="BO149" s="18"/>
      <c r="BP149" s="17"/>
    </row>
    <row r="150" spans="66:68" ht="17.25" customHeight="1" x14ac:dyDescent="0.35">
      <c r="BN150" s="17"/>
      <c r="BO150" s="18"/>
      <c r="BP150" s="17"/>
    </row>
    <row r="151" spans="66:68" ht="17.25" customHeight="1" x14ac:dyDescent="0.35">
      <c r="BN151" s="17"/>
      <c r="BO151" s="18"/>
      <c r="BP151" s="17"/>
    </row>
    <row r="152" spans="66:68" ht="17.25" customHeight="1" x14ac:dyDescent="0.35">
      <c r="BN152" s="17"/>
      <c r="BO152" s="18"/>
      <c r="BP152" s="17"/>
    </row>
    <row r="153" spans="66:68" ht="17.25" customHeight="1" x14ac:dyDescent="0.35">
      <c r="BN153" s="17"/>
      <c r="BO153" s="18"/>
      <c r="BP153" s="17"/>
    </row>
    <row r="154" spans="66:68" ht="17.25" customHeight="1" x14ac:dyDescent="0.35">
      <c r="BN154" s="17"/>
      <c r="BO154" s="18"/>
      <c r="BP154" s="17"/>
    </row>
    <row r="155" spans="66:68" ht="17.25" customHeight="1" x14ac:dyDescent="0.35">
      <c r="BN155" s="17"/>
      <c r="BO155" s="18"/>
      <c r="BP155" s="17"/>
    </row>
    <row r="156" spans="66:68" ht="17.25" customHeight="1" x14ac:dyDescent="0.35">
      <c r="BN156" s="17"/>
      <c r="BO156" s="18"/>
      <c r="BP156" s="17"/>
    </row>
    <row r="157" spans="66:68" ht="17.25" customHeight="1" x14ac:dyDescent="0.35">
      <c r="BN157" s="17"/>
      <c r="BO157" s="18"/>
      <c r="BP157" s="17"/>
    </row>
    <row r="158" spans="66:68" ht="17.25" customHeight="1" x14ac:dyDescent="0.35">
      <c r="BN158" s="17"/>
      <c r="BO158" s="18"/>
      <c r="BP158" s="17"/>
    </row>
    <row r="159" spans="66:68" ht="17.25" customHeight="1" x14ac:dyDescent="0.35">
      <c r="BN159" s="17"/>
      <c r="BO159" s="18"/>
      <c r="BP159" s="17"/>
    </row>
    <row r="160" spans="66:68" ht="17.25" customHeight="1" x14ac:dyDescent="0.35">
      <c r="BN160" s="17"/>
      <c r="BO160" s="18"/>
      <c r="BP160" s="17"/>
    </row>
    <row r="161" spans="66:68" ht="17.25" customHeight="1" x14ac:dyDescent="0.35">
      <c r="BN161" s="17"/>
      <c r="BO161" s="18"/>
      <c r="BP161" s="17"/>
    </row>
    <row r="162" spans="66:68" ht="17.25" customHeight="1" x14ac:dyDescent="0.35">
      <c r="BN162" s="17"/>
      <c r="BO162" s="18"/>
      <c r="BP162" s="17"/>
    </row>
    <row r="163" spans="66:68" ht="17.25" customHeight="1" x14ac:dyDescent="0.35">
      <c r="BN163" s="17"/>
      <c r="BO163" s="18"/>
      <c r="BP163" s="17"/>
    </row>
    <row r="164" spans="66:68" ht="17.25" customHeight="1" x14ac:dyDescent="0.35">
      <c r="BN164" s="17"/>
      <c r="BO164" s="18"/>
      <c r="BP164" s="17"/>
    </row>
    <row r="165" spans="66:68" ht="17.25" customHeight="1" x14ac:dyDescent="0.35">
      <c r="BN165" s="17"/>
      <c r="BO165" s="18"/>
      <c r="BP165" s="17"/>
    </row>
    <row r="166" spans="66:68" ht="17.25" customHeight="1" x14ac:dyDescent="0.35">
      <c r="BN166" s="17"/>
      <c r="BO166" s="18"/>
      <c r="BP166" s="17"/>
    </row>
    <row r="167" spans="66:68" ht="17.25" customHeight="1" x14ac:dyDescent="0.35">
      <c r="BN167" s="17"/>
      <c r="BO167" s="18"/>
      <c r="BP167" s="17"/>
    </row>
    <row r="168" spans="66:68" ht="17.25" customHeight="1" x14ac:dyDescent="0.35">
      <c r="BN168" s="17"/>
      <c r="BO168" s="18"/>
      <c r="BP168" s="17"/>
    </row>
    <row r="169" spans="66:68" ht="17.25" customHeight="1" x14ac:dyDescent="0.35">
      <c r="BN169" s="17"/>
      <c r="BO169" s="18"/>
      <c r="BP169" s="17"/>
    </row>
    <row r="170" spans="66:68" ht="17.25" customHeight="1" x14ac:dyDescent="0.35">
      <c r="BN170" s="17"/>
      <c r="BO170" s="18"/>
      <c r="BP170" s="17"/>
    </row>
    <row r="171" spans="66:68" ht="17.25" customHeight="1" x14ac:dyDescent="0.35">
      <c r="BN171" s="17"/>
      <c r="BO171" s="18"/>
      <c r="BP171" s="17"/>
    </row>
    <row r="172" spans="66:68" ht="17.25" customHeight="1" x14ac:dyDescent="0.35">
      <c r="BN172" s="17"/>
      <c r="BO172" s="18"/>
      <c r="BP172" s="17"/>
    </row>
    <row r="173" spans="66:68" ht="17.25" customHeight="1" x14ac:dyDescent="0.35">
      <c r="BN173" s="17"/>
      <c r="BO173" s="18"/>
      <c r="BP173" s="17"/>
    </row>
    <row r="174" spans="66:68" ht="17.25" customHeight="1" x14ac:dyDescent="0.35">
      <c r="BN174" s="17"/>
      <c r="BO174" s="18"/>
      <c r="BP174" s="17"/>
    </row>
    <row r="175" spans="66:68" ht="17.25" customHeight="1" x14ac:dyDescent="0.35">
      <c r="BN175" s="17"/>
      <c r="BO175" s="18"/>
      <c r="BP175" s="17"/>
    </row>
    <row r="176" spans="66:68" ht="17.25" customHeight="1" x14ac:dyDescent="0.35">
      <c r="BN176" s="17"/>
      <c r="BO176" s="18"/>
      <c r="BP176" s="17"/>
    </row>
    <row r="177" spans="66:68" ht="17.25" customHeight="1" x14ac:dyDescent="0.35">
      <c r="BN177" s="17"/>
      <c r="BO177" s="18"/>
      <c r="BP177" s="17"/>
    </row>
    <row r="178" spans="66:68" ht="17.25" customHeight="1" x14ac:dyDescent="0.35">
      <c r="BN178" s="17"/>
      <c r="BO178" s="18"/>
      <c r="BP178" s="17"/>
    </row>
    <row r="179" spans="66:68" ht="17.25" customHeight="1" x14ac:dyDescent="0.35">
      <c r="BN179" s="17"/>
      <c r="BO179" s="18"/>
      <c r="BP179" s="17"/>
    </row>
    <row r="180" spans="66:68" ht="17.25" customHeight="1" x14ac:dyDescent="0.35">
      <c r="BN180" s="17"/>
      <c r="BO180" s="18"/>
      <c r="BP180" s="17"/>
    </row>
    <row r="181" spans="66:68" ht="17.25" customHeight="1" x14ac:dyDescent="0.35">
      <c r="BN181" s="17"/>
      <c r="BO181" s="18"/>
      <c r="BP181" s="17"/>
    </row>
    <row r="182" spans="66:68" ht="17.25" customHeight="1" x14ac:dyDescent="0.35">
      <c r="BN182" s="17"/>
      <c r="BO182" s="18"/>
      <c r="BP182" s="17"/>
    </row>
    <row r="183" spans="66:68" ht="17.25" customHeight="1" x14ac:dyDescent="0.35">
      <c r="BN183" s="17"/>
      <c r="BO183" s="18"/>
      <c r="BP183" s="17"/>
    </row>
    <row r="184" spans="66:68" ht="17.25" customHeight="1" x14ac:dyDescent="0.35">
      <c r="BN184" s="17"/>
      <c r="BO184" s="18"/>
      <c r="BP184" s="17"/>
    </row>
    <row r="185" spans="66:68" ht="17.25" customHeight="1" x14ac:dyDescent="0.35">
      <c r="BN185" s="17"/>
      <c r="BO185" s="18"/>
      <c r="BP185" s="17"/>
    </row>
    <row r="186" spans="66:68" ht="17.25" customHeight="1" x14ac:dyDescent="0.35">
      <c r="BN186" s="17"/>
      <c r="BO186" s="18"/>
      <c r="BP186" s="17"/>
    </row>
    <row r="187" spans="66:68" ht="17.25" customHeight="1" x14ac:dyDescent="0.35">
      <c r="BN187" s="17"/>
      <c r="BO187" s="18"/>
      <c r="BP187" s="17"/>
    </row>
    <row r="188" spans="66:68" ht="17.25" customHeight="1" x14ac:dyDescent="0.35">
      <c r="BN188" s="17"/>
      <c r="BO188" s="18"/>
      <c r="BP188" s="17"/>
    </row>
    <row r="189" spans="66:68" ht="17.25" customHeight="1" x14ac:dyDescent="0.35">
      <c r="BN189" s="17"/>
      <c r="BO189" s="18"/>
      <c r="BP189" s="17"/>
    </row>
    <row r="190" spans="66:68" ht="17.25" customHeight="1" x14ac:dyDescent="0.35">
      <c r="BN190" s="17"/>
      <c r="BO190" s="18"/>
      <c r="BP190" s="17"/>
    </row>
    <row r="191" spans="66:68" ht="17.25" customHeight="1" x14ac:dyDescent="0.35">
      <c r="BN191" s="17"/>
      <c r="BO191" s="18"/>
      <c r="BP191" s="17"/>
    </row>
    <row r="192" spans="66:68" ht="17.25" customHeight="1" x14ac:dyDescent="0.35">
      <c r="BN192" s="17"/>
      <c r="BO192" s="18"/>
      <c r="BP192" s="17"/>
    </row>
    <row r="193" spans="66:68" ht="17.25" customHeight="1" x14ac:dyDescent="0.35">
      <c r="BN193" s="17"/>
      <c r="BO193" s="18"/>
      <c r="BP193" s="17"/>
    </row>
    <row r="194" spans="66:68" ht="17.25" customHeight="1" x14ac:dyDescent="0.35">
      <c r="BN194" s="17"/>
      <c r="BO194" s="18"/>
      <c r="BP194" s="17"/>
    </row>
    <row r="195" spans="66:68" ht="17.25" customHeight="1" x14ac:dyDescent="0.35">
      <c r="BN195" s="17"/>
      <c r="BO195" s="18"/>
      <c r="BP195" s="17"/>
    </row>
    <row r="196" spans="66:68" ht="17.25" customHeight="1" x14ac:dyDescent="0.35">
      <c r="BN196" s="17"/>
      <c r="BO196" s="18"/>
      <c r="BP196" s="17"/>
    </row>
    <row r="197" spans="66:68" ht="17.25" customHeight="1" x14ac:dyDescent="0.35">
      <c r="BN197" s="17"/>
      <c r="BO197" s="18"/>
      <c r="BP197" s="17"/>
    </row>
    <row r="198" spans="66:68" ht="17.25" customHeight="1" x14ac:dyDescent="0.35">
      <c r="BN198" s="17"/>
      <c r="BO198" s="18"/>
      <c r="BP198" s="17"/>
    </row>
    <row r="199" spans="66:68" ht="17.25" customHeight="1" x14ac:dyDescent="0.35">
      <c r="BN199" s="17"/>
      <c r="BO199" s="18"/>
      <c r="BP199" s="17"/>
    </row>
    <row r="200" spans="66:68" ht="17.25" customHeight="1" x14ac:dyDescent="0.35">
      <c r="BN200" s="17"/>
      <c r="BO200" s="18"/>
      <c r="BP200" s="17"/>
    </row>
    <row r="201" spans="66:68" ht="17.25" customHeight="1" x14ac:dyDescent="0.35">
      <c r="BN201" s="17"/>
      <c r="BO201" s="18"/>
      <c r="BP201" s="17"/>
    </row>
    <row r="202" spans="66:68" ht="17.25" customHeight="1" x14ac:dyDescent="0.35">
      <c r="BN202" s="17"/>
      <c r="BO202" s="18"/>
      <c r="BP202" s="17"/>
    </row>
    <row r="203" spans="66:68" ht="17.25" customHeight="1" x14ac:dyDescent="0.35">
      <c r="BN203" s="17"/>
      <c r="BO203" s="18"/>
      <c r="BP203" s="17"/>
    </row>
    <row r="204" spans="66:68" ht="17.25" customHeight="1" x14ac:dyDescent="0.35">
      <c r="BN204" s="17"/>
      <c r="BO204" s="18"/>
      <c r="BP204" s="17"/>
    </row>
    <row r="205" spans="66:68" ht="17.25" customHeight="1" x14ac:dyDescent="0.35">
      <c r="BN205" s="17"/>
      <c r="BO205" s="18"/>
      <c r="BP205" s="17"/>
    </row>
    <row r="206" spans="66:68" ht="17.25" customHeight="1" x14ac:dyDescent="0.35">
      <c r="BN206" s="17"/>
      <c r="BO206" s="18"/>
      <c r="BP206" s="17"/>
    </row>
    <row r="207" spans="66:68" ht="17.25" customHeight="1" x14ac:dyDescent="0.35">
      <c r="BN207" s="17"/>
      <c r="BO207" s="18"/>
      <c r="BP207" s="17"/>
    </row>
    <row r="208" spans="66:68" ht="17.25" customHeight="1" x14ac:dyDescent="0.35">
      <c r="BN208" s="17"/>
      <c r="BO208" s="18"/>
      <c r="BP208" s="17"/>
    </row>
    <row r="209" spans="66:68" ht="17.25" customHeight="1" x14ac:dyDescent="0.35">
      <c r="BN209" s="17"/>
      <c r="BO209" s="18"/>
      <c r="BP209" s="17"/>
    </row>
    <row r="210" spans="66:68" ht="17.25" customHeight="1" x14ac:dyDescent="0.35">
      <c r="BN210" s="17"/>
      <c r="BO210" s="18"/>
      <c r="BP210" s="17"/>
    </row>
    <row r="211" spans="66:68" ht="17.25" customHeight="1" x14ac:dyDescent="0.35">
      <c r="BN211" s="17"/>
      <c r="BO211" s="18"/>
      <c r="BP211" s="17"/>
    </row>
    <row r="212" spans="66:68" ht="17.25" customHeight="1" x14ac:dyDescent="0.35">
      <c r="BN212" s="17"/>
      <c r="BO212" s="18"/>
      <c r="BP212" s="17"/>
    </row>
    <row r="213" spans="66:68" ht="17.25" customHeight="1" x14ac:dyDescent="0.35">
      <c r="BN213" s="17"/>
      <c r="BO213" s="18"/>
      <c r="BP213" s="17"/>
    </row>
    <row r="214" spans="66:68" ht="17.25" customHeight="1" x14ac:dyDescent="0.35">
      <c r="BN214" s="17"/>
      <c r="BO214" s="18"/>
      <c r="BP214" s="17"/>
    </row>
    <row r="215" spans="66:68" ht="17.25" customHeight="1" x14ac:dyDescent="0.35">
      <c r="BN215" s="17"/>
      <c r="BO215" s="18"/>
      <c r="BP215" s="17"/>
    </row>
    <row r="216" spans="66:68" ht="17.25" customHeight="1" x14ac:dyDescent="0.35">
      <c r="BN216" s="17"/>
      <c r="BO216" s="18"/>
      <c r="BP216" s="17"/>
    </row>
    <row r="217" spans="66:68" ht="17.25" customHeight="1" x14ac:dyDescent="0.35">
      <c r="BN217" s="17"/>
      <c r="BO217" s="18"/>
      <c r="BP217" s="17"/>
    </row>
    <row r="218" spans="66:68" ht="17.25" customHeight="1" x14ac:dyDescent="0.35">
      <c r="BN218" s="17"/>
      <c r="BO218" s="18"/>
      <c r="BP218" s="17"/>
    </row>
    <row r="219" spans="66:68" ht="17.25" customHeight="1" x14ac:dyDescent="0.35">
      <c r="BN219" s="17"/>
      <c r="BO219" s="18"/>
      <c r="BP219" s="17"/>
    </row>
    <row r="220" spans="66:68" ht="17.25" customHeight="1" x14ac:dyDescent="0.35">
      <c r="BN220" s="17"/>
      <c r="BO220" s="18"/>
      <c r="BP220" s="17"/>
    </row>
    <row r="221" spans="66:68" ht="17.25" customHeight="1" x14ac:dyDescent="0.35">
      <c r="BN221" s="17"/>
      <c r="BO221" s="18"/>
      <c r="BP221" s="17"/>
    </row>
    <row r="222" spans="66:68" ht="17.25" customHeight="1" x14ac:dyDescent="0.35">
      <c r="BN222" s="17"/>
      <c r="BO222" s="18"/>
      <c r="BP222" s="17"/>
    </row>
    <row r="223" spans="66:68" ht="17.25" customHeight="1" x14ac:dyDescent="0.35">
      <c r="BN223" s="17"/>
      <c r="BO223" s="18"/>
      <c r="BP223" s="17"/>
    </row>
    <row r="224" spans="66:68" ht="17.25" customHeight="1" x14ac:dyDescent="0.35">
      <c r="BN224" s="17"/>
      <c r="BO224" s="18"/>
      <c r="BP224" s="17"/>
    </row>
    <row r="225" spans="66:68" ht="17.25" customHeight="1" x14ac:dyDescent="0.35">
      <c r="BN225" s="17"/>
      <c r="BO225" s="18"/>
      <c r="BP225" s="17"/>
    </row>
    <row r="226" spans="66:68" ht="17.25" customHeight="1" x14ac:dyDescent="0.35">
      <c r="BN226" s="17"/>
      <c r="BO226" s="18"/>
      <c r="BP226" s="17"/>
    </row>
    <row r="227" spans="66:68" ht="17.25" customHeight="1" x14ac:dyDescent="0.35">
      <c r="BN227" s="17"/>
      <c r="BO227" s="18"/>
      <c r="BP227" s="17"/>
    </row>
    <row r="228" spans="66:68" ht="17.25" customHeight="1" x14ac:dyDescent="0.35">
      <c r="BN228" s="17"/>
      <c r="BO228" s="18"/>
      <c r="BP228" s="17"/>
    </row>
    <row r="229" spans="66:68" ht="17.25" customHeight="1" x14ac:dyDescent="0.35">
      <c r="BN229" s="17"/>
      <c r="BO229" s="18"/>
      <c r="BP229" s="17"/>
    </row>
    <row r="230" spans="66:68" ht="17.25" customHeight="1" x14ac:dyDescent="0.35">
      <c r="BN230" s="17"/>
      <c r="BO230" s="18"/>
      <c r="BP230" s="17"/>
    </row>
    <row r="231" spans="66:68" ht="17.25" customHeight="1" x14ac:dyDescent="0.35">
      <c r="BN231" s="17"/>
      <c r="BO231" s="18"/>
      <c r="BP231" s="17"/>
    </row>
    <row r="232" spans="66:68" ht="17.25" customHeight="1" x14ac:dyDescent="0.35">
      <c r="BN232" s="17"/>
      <c r="BO232" s="18"/>
      <c r="BP232" s="17"/>
    </row>
    <row r="233" spans="66:68" ht="17.25" customHeight="1" x14ac:dyDescent="0.35">
      <c r="BN233" s="17"/>
      <c r="BO233" s="18"/>
      <c r="BP233" s="17"/>
    </row>
    <row r="234" spans="66:68" ht="17.25" customHeight="1" x14ac:dyDescent="0.35">
      <c r="BN234" s="17"/>
      <c r="BO234" s="18"/>
      <c r="BP234" s="17"/>
    </row>
    <row r="235" spans="66:68" ht="17.25" customHeight="1" x14ac:dyDescent="0.35">
      <c r="BN235" s="17"/>
      <c r="BO235" s="18"/>
      <c r="BP235" s="17"/>
    </row>
    <row r="236" spans="66:68" ht="17.25" customHeight="1" x14ac:dyDescent="0.35">
      <c r="BN236" s="17"/>
      <c r="BO236" s="18"/>
      <c r="BP236" s="17"/>
    </row>
    <row r="237" spans="66:68" ht="17.25" customHeight="1" x14ac:dyDescent="0.35">
      <c r="BN237" s="17"/>
      <c r="BO237" s="18"/>
      <c r="BP237" s="17"/>
    </row>
    <row r="238" spans="66:68" ht="17.25" customHeight="1" x14ac:dyDescent="0.35">
      <c r="BN238" s="17"/>
      <c r="BO238" s="18"/>
      <c r="BP238" s="17"/>
    </row>
    <row r="239" spans="66:68" ht="17.25" customHeight="1" x14ac:dyDescent="0.35">
      <c r="BN239" s="17"/>
      <c r="BO239" s="18"/>
      <c r="BP239" s="17"/>
    </row>
    <row r="240" spans="66:68" ht="17.25" customHeight="1" x14ac:dyDescent="0.35">
      <c r="BN240" s="17"/>
      <c r="BO240" s="18"/>
      <c r="BP240" s="17"/>
    </row>
    <row r="241" spans="66:68" ht="17.25" customHeight="1" x14ac:dyDescent="0.35">
      <c r="BN241" s="17"/>
      <c r="BO241" s="18"/>
      <c r="BP241" s="17"/>
    </row>
    <row r="242" spans="66:68" ht="17.25" customHeight="1" x14ac:dyDescent="0.35">
      <c r="BN242" s="17"/>
      <c r="BO242" s="18"/>
      <c r="BP242" s="17"/>
    </row>
    <row r="243" spans="66:68" ht="17.25" customHeight="1" x14ac:dyDescent="0.35">
      <c r="BN243" s="17"/>
      <c r="BO243" s="18"/>
      <c r="BP243" s="17"/>
    </row>
    <row r="244" spans="66:68" ht="17.25" customHeight="1" x14ac:dyDescent="0.35">
      <c r="BN244" s="17"/>
      <c r="BO244" s="18"/>
      <c r="BP244" s="17"/>
    </row>
    <row r="245" spans="66:68" ht="17.25" customHeight="1" x14ac:dyDescent="0.35">
      <c r="BN245" s="17"/>
      <c r="BO245" s="18"/>
      <c r="BP245" s="17"/>
    </row>
    <row r="246" spans="66:68" ht="17.25" customHeight="1" x14ac:dyDescent="0.35">
      <c r="BN246" s="17"/>
      <c r="BO246" s="18"/>
      <c r="BP246" s="17"/>
    </row>
    <row r="247" spans="66:68" ht="17.25" customHeight="1" x14ac:dyDescent="0.35">
      <c r="BN247" s="17"/>
      <c r="BO247" s="18"/>
      <c r="BP247" s="17"/>
    </row>
    <row r="248" spans="66:68" ht="17.25" customHeight="1" x14ac:dyDescent="0.35">
      <c r="BN248" s="17"/>
      <c r="BO248" s="18"/>
      <c r="BP248" s="17"/>
    </row>
    <row r="249" spans="66:68" ht="17.25" customHeight="1" x14ac:dyDescent="0.35">
      <c r="BN249" s="17"/>
      <c r="BO249" s="18"/>
      <c r="BP249" s="17"/>
    </row>
    <row r="250" spans="66:68" ht="17.25" customHeight="1" x14ac:dyDescent="0.35">
      <c r="BN250" s="17"/>
      <c r="BO250" s="18"/>
      <c r="BP250" s="17"/>
    </row>
    <row r="251" spans="66:68" ht="17.25" customHeight="1" x14ac:dyDescent="0.35">
      <c r="BN251" s="17"/>
      <c r="BO251" s="18"/>
      <c r="BP251" s="17"/>
    </row>
    <row r="252" spans="66:68" ht="17.25" customHeight="1" x14ac:dyDescent="0.35">
      <c r="BN252" s="17"/>
      <c r="BO252" s="18"/>
      <c r="BP252" s="17"/>
    </row>
    <row r="253" spans="66:68" ht="17.25" customHeight="1" x14ac:dyDescent="0.35">
      <c r="BN253" s="17"/>
      <c r="BO253" s="18"/>
      <c r="BP253" s="17"/>
    </row>
    <row r="254" spans="66:68" ht="17.25" customHeight="1" x14ac:dyDescent="0.35">
      <c r="BN254" s="17"/>
      <c r="BO254" s="18"/>
      <c r="BP254" s="17"/>
    </row>
    <row r="255" spans="66:68" ht="17.25" customHeight="1" x14ac:dyDescent="0.35">
      <c r="BN255" s="17"/>
      <c r="BO255" s="18"/>
      <c r="BP255" s="17"/>
    </row>
    <row r="256" spans="66:68" ht="17.25" customHeight="1" x14ac:dyDescent="0.35">
      <c r="BN256" s="17"/>
      <c r="BO256" s="18"/>
      <c r="BP256" s="17"/>
    </row>
    <row r="257" spans="66:68" ht="17.25" customHeight="1" x14ac:dyDescent="0.35">
      <c r="BN257" s="17"/>
      <c r="BO257" s="18"/>
      <c r="BP257" s="17"/>
    </row>
    <row r="258" spans="66:68" ht="17.25" customHeight="1" x14ac:dyDescent="0.35">
      <c r="BN258" s="17"/>
      <c r="BO258" s="18"/>
      <c r="BP258" s="17"/>
    </row>
    <row r="259" spans="66:68" ht="17.25" customHeight="1" x14ac:dyDescent="0.35">
      <c r="BN259" s="17"/>
      <c r="BO259" s="18"/>
      <c r="BP259" s="17"/>
    </row>
    <row r="260" spans="66:68" ht="17.25" customHeight="1" x14ac:dyDescent="0.35">
      <c r="BN260" s="17"/>
      <c r="BO260" s="18"/>
      <c r="BP260" s="17"/>
    </row>
    <row r="261" spans="66:68" ht="17.25" customHeight="1" x14ac:dyDescent="0.35">
      <c r="BN261" s="17"/>
      <c r="BO261" s="18"/>
      <c r="BP261" s="17"/>
    </row>
    <row r="262" spans="66:68" ht="17.25" customHeight="1" x14ac:dyDescent="0.35">
      <c r="BN262" s="17"/>
      <c r="BO262" s="18"/>
      <c r="BP262" s="17"/>
    </row>
    <row r="263" spans="66:68" ht="17.25" customHeight="1" x14ac:dyDescent="0.35">
      <c r="BN263" s="17"/>
      <c r="BO263" s="18"/>
      <c r="BP263" s="17"/>
    </row>
    <row r="264" spans="66:68" ht="17.25" customHeight="1" x14ac:dyDescent="0.35">
      <c r="BN264" s="17"/>
      <c r="BO264" s="18"/>
      <c r="BP264" s="17"/>
    </row>
    <row r="265" spans="66:68" ht="17.25" customHeight="1" x14ac:dyDescent="0.35">
      <c r="BN265" s="17"/>
      <c r="BO265" s="18"/>
      <c r="BP265" s="17"/>
    </row>
    <row r="266" spans="66:68" ht="17.25" customHeight="1" x14ac:dyDescent="0.35">
      <c r="BN266" s="17"/>
      <c r="BO266" s="18"/>
      <c r="BP266" s="17"/>
    </row>
    <row r="267" spans="66:68" ht="17.25" customHeight="1" x14ac:dyDescent="0.35">
      <c r="BN267" s="17"/>
      <c r="BO267" s="18"/>
      <c r="BP267" s="17"/>
    </row>
    <row r="268" spans="66:68" ht="17.25" customHeight="1" x14ac:dyDescent="0.35">
      <c r="BN268" s="17"/>
      <c r="BO268" s="18"/>
      <c r="BP268" s="17"/>
    </row>
    <row r="269" spans="66:68" ht="17.25" customHeight="1" x14ac:dyDescent="0.35">
      <c r="BN269" s="17"/>
      <c r="BO269" s="18"/>
      <c r="BP269" s="17"/>
    </row>
    <row r="270" spans="66:68" ht="17.25" customHeight="1" x14ac:dyDescent="0.35">
      <c r="BN270" s="17"/>
      <c r="BO270" s="18"/>
      <c r="BP270" s="17"/>
    </row>
    <row r="271" spans="66:68" ht="17.25" customHeight="1" x14ac:dyDescent="0.35">
      <c r="BN271" s="17"/>
      <c r="BO271" s="18"/>
      <c r="BP271" s="17"/>
    </row>
    <row r="272" spans="66:68" ht="17.25" customHeight="1" x14ac:dyDescent="0.35">
      <c r="BN272" s="17"/>
      <c r="BO272" s="18"/>
      <c r="BP272" s="17"/>
    </row>
    <row r="273" spans="66:68" ht="17.25" customHeight="1" x14ac:dyDescent="0.35">
      <c r="BN273" s="17"/>
      <c r="BO273" s="18"/>
      <c r="BP273" s="17"/>
    </row>
    <row r="274" spans="66:68" ht="17.25" customHeight="1" x14ac:dyDescent="0.35">
      <c r="BN274" s="17"/>
      <c r="BO274" s="18"/>
      <c r="BP274" s="17"/>
    </row>
    <row r="275" spans="66:68" ht="17.25" customHeight="1" x14ac:dyDescent="0.35">
      <c r="BN275" s="17"/>
      <c r="BO275" s="18"/>
      <c r="BP275" s="17"/>
    </row>
    <row r="276" spans="66:68" ht="17.25" customHeight="1" x14ac:dyDescent="0.35">
      <c r="BN276" s="17"/>
      <c r="BO276" s="18"/>
      <c r="BP276" s="17"/>
    </row>
    <row r="277" spans="66:68" ht="17.25" customHeight="1" x14ac:dyDescent="0.35">
      <c r="BN277" s="17"/>
      <c r="BO277" s="18"/>
      <c r="BP277" s="17"/>
    </row>
    <row r="278" spans="66:68" ht="17.25" customHeight="1" x14ac:dyDescent="0.35">
      <c r="BN278" s="17"/>
      <c r="BO278" s="18"/>
      <c r="BP278" s="17"/>
    </row>
    <row r="279" spans="66:68" ht="17.25" customHeight="1" x14ac:dyDescent="0.35">
      <c r="BN279" s="17"/>
      <c r="BO279" s="18"/>
      <c r="BP279" s="17"/>
    </row>
    <row r="280" spans="66:68" ht="17.25" customHeight="1" x14ac:dyDescent="0.35">
      <c r="BN280" s="17"/>
      <c r="BO280" s="18"/>
      <c r="BP280" s="17"/>
    </row>
    <row r="281" spans="66:68" ht="17.25" customHeight="1" x14ac:dyDescent="0.35">
      <c r="BN281" s="17"/>
      <c r="BO281" s="18"/>
      <c r="BP281" s="17"/>
    </row>
    <row r="282" spans="66:68" ht="17.25" customHeight="1" x14ac:dyDescent="0.35">
      <c r="BN282" s="17"/>
      <c r="BO282" s="18"/>
      <c r="BP282" s="17"/>
    </row>
    <row r="283" spans="66:68" ht="17.25" customHeight="1" x14ac:dyDescent="0.35">
      <c r="BN283" s="17"/>
      <c r="BO283" s="18"/>
      <c r="BP283" s="17"/>
    </row>
    <row r="284" spans="66:68" ht="17.25" customHeight="1" x14ac:dyDescent="0.35">
      <c r="BN284" s="17"/>
      <c r="BO284" s="18"/>
      <c r="BP284" s="17"/>
    </row>
    <row r="285" spans="66:68" ht="17.25" customHeight="1" x14ac:dyDescent="0.35">
      <c r="BN285" s="17"/>
      <c r="BO285" s="18"/>
      <c r="BP285" s="17"/>
    </row>
    <row r="286" spans="66:68" ht="17.25" customHeight="1" x14ac:dyDescent="0.35">
      <c r="BN286" s="17"/>
      <c r="BO286" s="18"/>
      <c r="BP286" s="17"/>
    </row>
    <row r="287" spans="66:68" ht="17.25" customHeight="1" x14ac:dyDescent="0.35">
      <c r="BN287" s="17"/>
      <c r="BO287" s="18"/>
      <c r="BP287" s="17"/>
    </row>
    <row r="288" spans="66:68" ht="17.25" customHeight="1" x14ac:dyDescent="0.35">
      <c r="BN288" s="17"/>
      <c r="BO288" s="18"/>
      <c r="BP288" s="17"/>
    </row>
    <row r="289" spans="66:68" ht="17.25" customHeight="1" x14ac:dyDescent="0.35">
      <c r="BN289" s="17"/>
      <c r="BO289" s="18"/>
      <c r="BP289" s="17"/>
    </row>
    <row r="290" spans="66:68" ht="17.25" customHeight="1" x14ac:dyDescent="0.35">
      <c r="BN290" s="17"/>
      <c r="BO290" s="18"/>
      <c r="BP290" s="17"/>
    </row>
    <row r="291" spans="66:68" ht="17.25" customHeight="1" x14ac:dyDescent="0.35">
      <c r="BN291" s="17"/>
      <c r="BO291" s="18"/>
      <c r="BP291" s="17"/>
    </row>
    <row r="292" spans="66:68" ht="17.25" customHeight="1" x14ac:dyDescent="0.35">
      <c r="BN292" s="17"/>
      <c r="BO292" s="18"/>
      <c r="BP292" s="17"/>
    </row>
    <row r="293" spans="66:68" ht="17.25" customHeight="1" x14ac:dyDescent="0.35">
      <c r="BN293" s="17"/>
      <c r="BO293" s="18"/>
      <c r="BP293" s="17"/>
    </row>
    <row r="294" spans="66:68" ht="17.25" customHeight="1" x14ac:dyDescent="0.35">
      <c r="BN294" s="17"/>
      <c r="BO294" s="18"/>
      <c r="BP294" s="17"/>
    </row>
    <row r="295" spans="66:68" ht="17.25" customHeight="1" x14ac:dyDescent="0.35">
      <c r="BN295" s="17"/>
      <c r="BO295" s="18"/>
      <c r="BP295" s="17"/>
    </row>
    <row r="296" spans="66:68" ht="17.25" customHeight="1" x14ac:dyDescent="0.35">
      <c r="BN296" s="17"/>
      <c r="BO296" s="18"/>
      <c r="BP296" s="17"/>
    </row>
    <row r="297" spans="66:68" ht="17.25" customHeight="1" x14ac:dyDescent="0.35">
      <c r="BN297" s="17"/>
      <c r="BO297" s="18"/>
      <c r="BP297" s="17"/>
    </row>
    <row r="298" spans="66:68" ht="17.25" customHeight="1" x14ac:dyDescent="0.35">
      <c r="BN298" s="17"/>
      <c r="BO298" s="18"/>
      <c r="BP298" s="17"/>
    </row>
    <row r="299" spans="66:68" ht="17.25" customHeight="1" x14ac:dyDescent="0.35">
      <c r="BN299" s="17"/>
      <c r="BO299" s="18"/>
      <c r="BP299" s="17"/>
    </row>
    <row r="300" spans="66:68" ht="17.25" customHeight="1" x14ac:dyDescent="0.35">
      <c r="BN300" s="17"/>
      <c r="BO300" s="18"/>
      <c r="BP300" s="17"/>
    </row>
    <row r="301" spans="66:68" ht="17.25" customHeight="1" x14ac:dyDescent="0.35">
      <c r="BN301" s="17"/>
      <c r="BO301" s="18"/>
      <c r="BP301" s="17"/>
    </row>
    <row r="302" spans="66:68" ht="17.25" customHeight="1" x14ac:dyDescent="0.35">
      <c r="BN302" s="17"/>
      <c r="BO302" s="18"/>
      <c r="BP302" s="17"/>
    </row>
    <row r="303" spans="66:68" ht="17.25" customHeight="1" x14ac:dyDescent="0.35">
      <c r="BN303" s="17"/>
      <c r="BO303" s="18"/>
      <c r="BP303" s="17"/>
    </row>
    <row r="304" spans="66:68" ht="17.25" customHeight="1" x14ac:dyDescent="0.35">
      <c r="BN304" s="17"/>
      <c r="BO304" s="18"/>
      <c r="BP304" s="17"/>
    </row>
    <row r="305" spans="66:68" ht="17.25" customHeight="1" x14ac:dyDescent="0.35">
      <c r="BN305" s="17"/>
      <c r="BO305" s="18"/>
      <c r="BP305" s="17"/>
    </row>
    <row r="306" spans="66:68" ht="17.25" customHeight="1" x14ac:dyDescent="0.35">
      <c r="BN306" s="17"/>
      <c r="BO306" s="18"/>
      <c r="BP306" s="17"/>
    </row>
    <row r="307" spans="66:68" ht="17.25" customHeight="1" x14ac:dyDescent="0.35">
      <c r="BN307" s="17"/>
      <c r="BO307" s="18"/>
      <c r="BP307" s="17"/>
    </row>
    <row r="308" spans="66:68" ht="17.25" customHeight="1" x14ac:dyDescent="0.35">
      <c r="BN308" s="17"/>
      <c r="BO308" s="18"/>
      <c r="BP308" s="17"/>
    </row>
    <row r="309" spans="66:68" ht="17.25" customHeight="1" x14ac:dyDescent="0.35">
      <c r="BN309" s="17"/>
      <c r="BO309" s="18"/>
      <c r="BP309" s="17"/>
    </row>
    <row r="310" spans="66:68" ht="17.25" customHeight="1" x14ac:dyDescent="0.35">
      <c r="BN310" s="17"/>
      <c r="BO310" s="18"/>
      <c r="BP310" s="17"/>
    </row>
    <row r="311" spans="66:68" ht="17.25" customHeight="1" x14ac:dyDescent="0.35">
      <c r="BN311" s="17"/>
      <c r="BO311" s="18"/>
      <c r="BP311" s="17"/>
    </row>
    <row r="312" spans="66:68" ht="17.25" customHeight="1" x14ac:dyDescent="0.35">
      <c r="BN312" s="17"/>
      <c r="BO312" s="18"/>
      <c r="BP312" s="17"/>
    </row>
    <row r="313" spans="66:68" ht="17.25" customHeight="1" x14ac:dyDescent="0.35">
      <c r="BN313" s="17"/>
      <c r="BO313" s="18"/>
      <c r="BP313" s="17"/>
    </row>
    <row r="314" spans="66:68" ht="17.25" customHeight="1" x14ac:dyDescent="0.35">
      <c r="BN314" s="17"/>
      <c r="BO314" s="18"/>
      <c r="BP314" s="17"/>
    </row>
    <row r="315" spans="66:68" ht="17.25" customHeight="1" x14ac:dyDescent="0.35">
      <c r="BN315" s="17"/>
      <c r="BO315" s="18"/>
      <c r="BP315" s="17"/>
    </row>
    <row r="316" spans="66:68" ht="17.25" customHeight="1" x14ac:dyDescent="0.35">
      <c r="BN316" s="17"/>
      <c r="BO316" s="18"/>
      <c r="BP316" s="17"/>
    </row>
    <row r="317" spans="66:68" ht="17.25" customHeight="1" x14ac:dyDescent="0.35">
      <c r="BN317" s="17"/>
      <c r="BO317" s="18"/>
      <c r="BP317" s="17"/>
    </row>
    <row r="318" spans="66:68" ht="17.25" customHeight="1" x14ac:dyDescent="0.35">
      <c r="BN318" s="17"/>
      <c r="BO318" s="18"/>
      <c r="BP318" s="17"/>
    </row>
    <row r="319" spans="66:68" ht="17.25" customHeight="1" x14ac:dyDescent="0.35">
      <c r="BN319" s="17"/>
      <c r="BO319" s="18"/>
      <c r="BP319" s="17"/>
    </row>
    <row r="320" spans="66:68" ht="17.25" customHeight="1" x14ac:dyDescent="0.35">
      <c r="BN320" s="17"/>
      <c r="BO320" s="18"/>
      <c r="BP320" s="17"/>
    </row>
    <row r="321" spans="66:68" ht="17.25" customHeight="1" x14ac:dyDescent="0.35">
      <c r="BN321" s="17"/>
      <c r="BO321" s="18"/>
      <c r="BP321" s="17"/>
    </row>
    <row r="322" spans="66:68" ht="17.25" customHeight="1" x14ac:dyDescent="0.35">
      <c r="BN322" s="17"/>
      <c r="BO322" s="18"/>
      <c r="BP322" s="17"/>
    </row>
    <row r="323" spans="66:68" ht="17.25" customHeight="1" x14ac:dyDescent="0.35">
      <c r="BN323" s="17"/>
      <c r="BO323" s="18"/>
      <c r="BP323" s="17"/>
    </row>
    <row r="324" spans="66:68" ht="17.25" customHeight="1" x14ac:dyDescent="0.35">
      <c r="BN324" s="17"/>
      <c r="BO324" s="18"/>
      <c r="BP324" s="17"/>
    </row>
    <row r="325" spans="66:68" ht="17.25" customHeight="1" x14ac:dyDescent="0.35">
      <c r="BN325" s="17"/>
      <c r="BO325" s="18"/>
      <c r="BP325" s="17"/>
    </row>
    <row r="326" spans="66:68" ht="17.25" customHeight="1" x14ac:dyDescent="0.35">
      <c r="BN326" s="17"/>
      <c r="BO326" s="18"/>
      <c r="BP326" s="17"/>
    </row>
    <row r="327" spans="66:68" ht="17.25" customHeight="1" x14ac:dyDescent="0.35">
      <c r="BN327" s="17"/>
      <c r="BO327" s="18"/>
      <c r="BP327" s="17"/>
    </row>
    <row r="328" spans="66:68" ht="17.25" customHeight="1" x14ac:dyDescent="0.35">
      <c r="BN328" s="17"/>
      <c r="BO328" s="18"/>
      <c r="BP328" s="17"/>
    </row>
    <row r="329" spans="66:68" ht="17.25" customHeight="1" x14ac:dyDescent="0.35">
      <c r="BN329" s="17"/>
      <c r="BO329" s="18"/>
      <c r="BP329" s="17"/>
    </row>
    <row r="330" spans="66:68" ht="17.25" customHeight="1" x14ac:dyDescent="0.35">
      <c r="BN330" s="17"/>
      <c r="BO330" s="18"/>
      <c r="BP330" s="17"/>
    </row>
    <row r="331" spans="66:68" ht="17.25" customHeight="1" x14ac:dyDescent="0.35">
      <c r="BN331" s="17"/>
      <c r="BO331" s="18"/>
      <c r="BP331" s="17"/>
    </row>
    <row r="332" spans="66:68" ht="17.25" customHeight="1" x14ac:dyDescent="0.35">
      <c r="BN332" s="17"/>
      <c r="BO332" s="18"/>
      <c r="BP332" s="17"/>
    </row>
    <row r="333" spans="66:68" ht="17.25" customHeight="1" x14ac:dyDescent="0.35">
      <c r="BN333" s="17"/>
      <c r="BO333" s="18"/>
      <c r="BP333" s="17"/>
    </row>
    <row r="334" spans="66:68" ht="17.25" customHeight="1" x14ac:dyDescent="0.35">
      <c r="BN334" s="17"/>
      <c r="BO334" s="18"/>
      <c r="BP334" s="17"/>
    </row>
    <row r="335" spans="66:68" ht="17.25" customHeight="1" x14ac:dyDescent="0.35">
      <c r="BN335" s="17"/>
      <c r="BO335" s="18"/>
      <c r="BP335" s="17"/>
    </row>
    <row r="336" spans="66:68" ht="17.25" customHeight="1" x14ac:dyDescent="0.35">
      <c r="BN336" s="17"/>
      <c r="BO336" s="18"/>
      <c r="BP336" s="17"/>
    </row>
    <row r="337" spans="66:68" ht="17.25" customHeight="1" x14ac:dyDescent="0.35">
      <c r="BN337" s="17"/>
      <c r="BO337" s="18"/>
      <c r="BP337" s="17"/>
    </row>
    <row r="338" spans="66:68" ht="17.25" customHeight="1" x14ac:dyDescent="0.35">
      <c r="BN338" s="17"/>
      <c r="BO338" s="18"/>
      <c r="BP338" s="17"/>
    </row>
    <row r="339" spans="66:68" ht="17.25" customHeight="1" x14ac:dyDescent="0.35">
      <c r="BN339" s="17"/>
      <c r="BO339" s="18"/>
      <c r="BP339" s="17"/>
    </row>
    <row r="340" spans="66:68" ht="17.25" customHeight="1" x14ac:dyDescent="0.35">
      <c r="BN340" s="17"/>
      <c r="BO340" s="18"/>
      <c r="BP340" s="17"/>
    </row>
    <row r="341" spans="66:68" ht="17.25" customHeight="1" x14ac:dyDescent="0.35">
      <c r="BN341" s="17"/>
      <c r="BO341" s="18"/>
      <c r="BP341" s="17"/>
    </row>
    <row r="342" spans="66:68" ht="17.25" customHeight="1" x14ac:dyDescent="0.35">
      <c r="BN342" s="17"/>
      <c r="BO342" s="18"/>
      <c r="BP342" s="17"/>
    </row>
    <row r="343" spans="66:68" ht="17.25" customHeight="1" x14ac:dyDescent="0.35">
      <c r="BN343" s="17"/>
      <c r="BO343" s="18"/>
      <c r="BP343" s="17"/>
    </row>
    <row r="344" spans="66:68" ht="17.25" customHeight="1" x14ac:dyDescent="0.35">
      <c r="BN344" s="17"/>
      <c r="BO344" s="18"/>
      <c r="BP344" s="17"/>
    </row>
    <row r="345" spans="66:68" ht="17.25" customHeight="1" x14ac:dyDescent="0.35">
      <c r="BN345" s="17"/>
      <c r="BO345" s="18"/>
      <c r="BP345" s="17"/>
    </row>
    <row r="346" spans="66:68" ht="17.25" customHeight="1" x14ac:dyDescent="0.35">
      <c r="BN346" s="17"/>
      <c r="BO346" s="18"/>
      <c r="BP346" s="17"/>
    </row>
    <row r="347" spans="66:68" ht="17.25" customHeight="1" x14ac:dyDescent="0.35">
      <c r="BN347" s="17"/>
      <c r="BO347" s="18"/>
      <c r="BP347" s="17"/>
    </row>
    <row r="348" spans="66:68" ht="17.25" customHeight="1" x14ac:dyDescent="0.35">
      <c r="BN348" s="17"/>
      <c r="BO348" s="18"/>
      <c r="BP348" s="17"/>
    </row>
    <row r="349" spans="66:68" ht="17.25" customHeight="1" x14ac:dyDescent="0.35">
      <c r="BN349" s="17"/>
      <c r="BO349" s="18"/>
      <c r="BP349" s="17"/>
    </row>
    <row r="350" spans="66:68" ht="17.25" customHeight="1" x14ac:dyDescent="0.35">
      <c r="BN350" s="17"/>
      <c r="BO350" s="18"/>
      <c r="BP350" s="17"/>
    </row>
    <row r="351" spans="66:68" ht="17.25" customHeight="1" x14ac:dyDescent="0.35">
      <c r="BN351" s="17"/>
      <c r="BO351" s="18"/>
      <c r="BP351" s="17"/>
    </row>
    <row r="352" spans="66:68" ht="17.25" customHeight="1" x14ac:dyDescent="0.35">
      <c r="BN352" s="17"/>
      <c r="BO352" s="18"/>
      <c r="BP352" s="17"/>
    </row>
    <row r="353" spans="66:68" ht="17.25" customHeight="1" x14ac:dyDescent="0.35">
      <c r="BN353" s="17"/>
      <c r="BO353" s="18"/>
      <c r="BP353" s="17"/>
    </row>
    <row r="354" spans="66:68" ht="17.25" customHeight="1" x14ac:dyDescent="0.35">
      <c r="BN354" s="17"/>
      <c r="BO354" s="18"/>
      <c r="BP354" s="17"/>
    </row>
    <row r="355" spans="66:68" ht="17.25" customHeight="1" x14ac:dyDescent="0.35">
      <c r="BN355" s="17"/>
      <c r="BO355" s="18"/>
      <c r="BP355" s="17"/>
    </row>
    <row r="356" spans="66:68" ht="17.25" customHeight="1" x14ac:dyDescent="0.35">
      <c r="BN356" s="17"/>
      <c r="BO356" s="18"/>
      <c r="BP356" s="17"/>
    </row>
    <row r="357" spans="66:68" ht="17.25" customHeight="1" x14ac:dyDescent="0.35">
      <c r="BN357" s="17"/>
      <c r="BO357" s="18"/>
      <c r="BP357" s="17"/>
    </row>
    <row r="358" spans="66:68" ht="17.25" customHeight="1" x14ac:dyDescent="0.35">
      <c r="BN358" s="17"/>
      <c r="BO358" s="18"/>
      <c r="BP358" s="17"/>
    </row>
    <row r="359" spans="66:68" ht="17.25" customHeight="1" x14ac:dyDescent="0.35">
      <c r="BN359" s="17"/>
      <c r="BO359" s="18"/>
      <c r="BP359" s="17"/>
    </row>
    <row r="360" spans="66:68" ht="17.25" customHeight="1" x14ac:dyDescent="0.35">
      <c r="BN360" s="17"/>
      <c r="BO360" s="18"/>
      <c r="BP360" s="17"/>
    </row>
    <row r="361" spans="66:68" ht="17.25" customHeight="1" x14ac:dyDescent="0.35">
      <c r="BN361" s="17"/>
      <c r="BO361" s="18"/>
      <c r="BP361" s="17"/>
    </row>
    <row r="362" spans="66:68" ht="17.25" customHeight="1" x14ac:dyDescent="0.35">
      <c r="BN362" s="17"/>
      <c r="BO362" s="18"/>
      <c r="BP362" s="17"/>
    </row>
    <row r="363" spans="66:68" ht="17.25" customHeight="1" x14ac:dyDescent="0.35">
      <c r="BN363" s="17"/>
      <c r="BO363" s="18"/>
      <c r="BP363" s="17"/>
    </row>
    <row r="364" spans="66:68" ht="17.25" customHeight="1" x14ac:dyDescent="0.35">
      <c r="BN364" s="17"/>
      <c r="BO364" s="18"/>
      <c r="BP364" s="17"/>
    </row>
    <row r="365" spans="66:68" ht="17.25" customHeight="1" x14ac:dyDescent="0.35">
      <c r="BN365" s="17"/>
      <c r="BO365" s="18"/>
      <c r="BP365" s="17"/>
    </row>
    <row r="366" spans="66:68" ht="17.25" customHeight="1" x14ac:dyDescent="0.35">
      <c r="BN366" s="17"/>
      <c r="BO366" s="18"/>
      <c r="BP366" s="17"/>
    </row>
    <row r="367" spans="66:68" ht="17.25" customHeight="1" x14ac:dyDescent="0.35">
      <c r="BN367" s="17"/>
      <c r="BO367" s="18"/>
      <c r="BP367" s="17"/>
    </row>
    <row r="368" spans="66:68" ht="17.25" customHeight="1" x14ac:dyDescent="0.35">
      <c r="BN368" s="17"/>
      <c r="BO368" s="18"/>
      <c r="BP368" s="17"/>
    </row>
    <row r="369" spans="66:68" ht="17.25" customHeight="1" x14ac:dyDescent="0.35">
      <c r="BN369" s="17"/>
      <c r="BO369" s="18"/>
      <c r="BP369" s="17"/>
    </row>
    <row r="370" spans="66:68" ht="17.25" customHeight="1" x14ac:dyDescent="0.35">
      <c r="BN370" s="17"/>
      <c r="BO370" s="18"/>
      <c r="BP370" s="17"/>
    </row>
    <row r="371" spans="66:68" ht="17.25" customHeight="1" x14ac:dyDescent="0.35">
      <c r="BN371" s="17"/>
      <c r="BO371" s="18"/>
      <c r="BP371" s="17"/>
    </row>
    <row r="372" spans="66:68" ht="17.25" customHeight="1" x14ac:dyDescent="0.35">
      <c r="BN372" s="17"/>
      <c r="BO372" s="18"/>
      <c r="BP372" s="17"/>
    </row>
    <row r="373" spans="66:68" ht="17.25" customHeight="1" x14ac:dyDescent="0.35">
      <c r="BN373" s="17"/>
      <c r="BO373" s="18"/>
      <c r="BP373" s="17"/>
    </row>
    <row r="374" spans="66:68" ht="17.25" customHeight="1" x14ac:dyDescent="0.35">
      <c r="BN374" s="17"/>
      <c r="BO374" s="18"/>
      <c r="BP374" s="17"/>
    </row>
    <row r="375" spans="66:68" ht="17.25" customHeight="1" x14ac:dyDescent="0.35">
      <c r="BN375" s="17"/>
      <c r="BO375" s="18"/>
      <c r="BP375" s="17"/>
    </row>
    <row r="376" spans="66:68" ht="17.25" customHeight="1" x14ac:dyDescent="0.35">
      <c r="BN376" s="17"/>
      <c r="BO376" s="18"/>
      <c r="BP376" s="17"/>
    </row>
    <row r="377" spans="66:68" ht="17.25" customHeight="1" x14ac:dyDescent="0.35">
      <c r="BN377" s="17"/>
      <c r="BO377" s="18"/>
      <c r="BP377" s="17"/>
    </row>
    <row r="378" spans="66:68" ht="17.25" customHeight="1" x14ac:dyDescent="0.35">
      <c r="BN378" s="17"/>
      <c r="BO378" s="18"/>
      <c r="BP378" s="17"/>
    </row>
    <row r="379" spans="66:68" ht="17.25" customHeight="1" x14ac:dyDescent="0.35">
      <c r="BN379" s="17"/>
      <c r="BO379" s="18"/>
      <c r="BP379" s="17"/>
    </row>
    <row r="380" spans="66:68" ht="17.25" customHeight="1" x14ac:dyDescent="0.35">
      <c r="BN380" s="17"/>
      <c r="BO380" s="18"/>
      <c r="BP380" s="17"/>
    </row>
    <row r="381" spans="66:68" ht="17.25" customHeight="1" x14ac:dyDescent="0.35">
      <c r="BN381" s="17"/>
      <c r="BO381" s="18"/>
      <c r="BP381" s="17"/>
    </row>
    <row r="382" spans="66:68" ht="17.25" customHeight="1" x14ac:dyDescent="0.35">
      <c r="BN382" s="17"/>
      <c r="BO382" s="18"/>
      <c r="BP382" s="17"/>
    </row>
    <row r="383" spans="66:68" ht="17.25" customHeight="1" x14ac:dyDescent="0.35">
      <c r="BN383" s="17"/>
      <c r="BO383" s="18"/>
      <c r="BP383" s="17"/>
    </row>
    <row r="384" spans="66:68" ht="17.25" customHeight="1" x14ac:dyDescent="0.35">
      <c r="BN384" s="17"/>
      <c r="BO384" s="18"/>
      <c r="BP384" s="17"/>
    </row>
    <row r="385" spans="66:68" ht="17.25" customHeight="1" x14ac:dyDescent="0.35">
      <c r="BN385" s="17"/>
      <c r="BO385" s="18"/>
      <c r="BP385" s="17"/>
    </row>
    <row r="386" spans="66:68" ht="17.25" customHeight="1" x14ac:dyDescent="0.35">
      <c r="BN386" s="17"/>
      <c r="BO386" s="18"/>
      <c r="BP386" s="17"/>
    </row>
    <row r="387" spans="66:68" ht="17.25" customHeight="1" x14ac:dyDescent="0.35">
      <c r="BN387" s="17"/>
      <c r="BO387" s="18"/>
      <c r="BP387" s="17"/>
    </row>
    <row r="388" spans="66:68" ht="17.25" customHeight="1" x14ac:dyDescent="0.35">
      <c r="BN388" s="17"/>
      <c r="BO388" s="18"/>
      <c r="BP388" s="17"/>
    </row>
    <row r="389" spans="66:68" ht="17.25" customHeight="1" x14ac:dyDescent="0.35">
      <c r="BN389" s="17"/>
      <c r="BO389" s="18"/>
      <c r="BP389" s="17"/>
    </row>
    <row r="390" spans="66:68" ht="17.25" customHeight="1" x14ac:dyDescent="0.35">
      <c r="BN390" s="17"/>
      <c r="BO390" s="18"/>
      <c r="BP390" s="17"/>
    </row>
    <row r="391" spans="66:68" ht="17.25" customHeight="1" x14ac:dyDescent="0.35">
      <c r="BN391" s="17"/>
      <c r="BO391" s="18"/>
      <c r="BP391" s="17"/>
    </row>
    <row r="392" spans="66:68" ht="17.25" customHeight="1" x14ac:dyDescent="0.35">
      <c r="BN392" s="17"/>
      <c r="BO392" s="18"/>
      <c r="BP392" s="17"/>
    </row>
    <row r="393" spans="66:68" ht="17.25" customHeight="1" x14ac:dyDescent="0.35">
      <c r="BN393" s="17"/>
      <c r="BO393" s="18"/>
      <c r="BP393" s="17"/>
    </row>
    <row r="394" spans="66:68" ht="17.25" customHeight="1" x14ac:dyDescent="0.35">
      <c r="BN394" s="17"/>
      <c r="BO394" s="18"/>
      <c r="BP394" s="17"/>
    </row>
    <row r="395" spans="66:68" ht="17.25" customHeight="1" x14ac:dyDescent="0.35">
      <c r="BN395" s="17"/>
      <c r="BO395" s="18"/>
      <c r="BP395" s="17"/>
    </row>
    <row r="396" spans="66:68" ht="17.25" customHeight="1" x14ac:dyDescent="0.35">
      <c r="BN396" s="17"/>
      <c r="BO396" s="18"/>
      <c r="BP396" s="17"/>
    </row>
    <row r="397" spans="66:68" ht="17.25" customHeight="1" x14ac:dyDescent="0.35">
      <c r="BN397" s="17"/>
      <c r="BO397" s="18"/>
      <c r="BP397" s="17"/>
    </row>
    <row r="398" spans="66:68" ht="17.25" customHeight="1" x14ac:dyDescent="0.35">
      <c r="BN398" s="17"/>
      <c r="BO398" s="18"/>
      <c r="BP398" s="17"/>
    </row>
    <row r="399" spans="66:68" ht="17.25" customHeight="1" x14ac:dyDescent="0.35">
      <c r="BN399" s="17"/>
      <c r="BO399" s="18"/>
      <c r="BP399" s="17"/>
    </row>
    <row r="400" spans="66:68" ht="17.25" customHeight="1" x14ac:dyDescent="0.35">
      <c r="BN400" s="17"/>
      <c r="BO400" s="18"/>
      <c r="BP400" s="17"/>
    </row>
    <row r="401" spans="66:68" ht="17.25" customHeight="1" x14ac:dyDescent="0.35">
      <c r="BN401" s="17"/>
      <c r="BO401" s="18"/>
      <c r="BP401" s="17"/>
    </row>
    <row r="402" spans="66:68" ht="17.25" customHeight="1" x14ac:dyDescent="0.35">
      <c r="BN402" s="17"/>
      <c r="BO402" s="18"/>
      <c r="BP402" s="17"/>
    </row>
    <row r="403" spans="66:68" ht="17.25" customHeight="1" x14ac:dyDescent="0.35">
      <c r="BN403" s="17"/>
      <c r="BO403" s="18"/>
      <c r="BP403" s="17"/>
    </row>
    <row r="404" spans="66:68" ht="17.25" customHeight="1" x14ac:dyDescent="0.35">
      <c r="BN404" s="17"/>
      <c r="BO404" s="18"/>
      <c r="BP404" s="17"/>
    </row>
    <row r="405" spans="66:68" ht="17.25" customHeight="1" x14ac:dyDescent="0.35">
      <c r="BN405" s="17"/>
      <c r="BO405" s="18"/>
      <c r="BP405" s="17"/>
    </row>
    <row r="406" spans="66:68" ht="17.25" customHeight="1" x14ac:dyDescent="0.35">
      <c r="BN406" s="17"/>
      <c r="BO406" s="18"/>
      <c r="BP406" s="17"/>
    </row>
    <row r="407" spans="66:68" ht="17.25" customHeight="1" x14ac:dyDescent="0.35">
      <c r="BN407" s="17"/>
      <c r="BO407" s="18"/>
      <c r="BP407" s="17"/>
    </row>
    <row r="408" spans="66:68" ht="17.25" customHeight="1" x14ac:dyDescent="0.35">
      <c r="BN408" s="17"/>
      <c r="BO408" s="18"/>
      <c r="BP408" s="17"/>
    </row>
    <row r="409" spans="66:68" ht="17.25" customHeight="1" x14ac:dyDescent="0.35">
      <c r="BN409" s="17"/>
      <c r="BO409" s="18"/>
      <c r="BP409" s="17"/>
    </row>
    <row r="410" spans="66:68" ht="17.25" customHeight="1" x14ac:dyDescent="0.35">
      <c r="BN410" s="17"/>
      <c r="BO410" s="18"/>
      <c r="BP410" s="17"/>
    </row>
    <row r="411" spans="66:68" ht="17.25" customHeight="1" x14ac:dyDescent="0.35">
      <c r="BN411" s="17"/>
      <c r="BO411" s="18"/>
      <c r="BP411" s="17"/>
    </row>
    <row r="412" spans="66:68" ht="17.25" customHeight="1" x14ac:dyDescent="0.35">
      <c r="BN412" s="17"/>
      <c r="BO412" s="18"/>
      <c r="BP412" s="17"/>
    </row>
    <row r="413" spans="66:68" ht="17.25" customHeight="1" x14ac:dyDescent="0.35">
      <c r="BN413" s="17"/>
      <c r="BO413" s="18"/>
      <c r="BP413" s="17"/>
    </row>
    <row r="414" spans="66:68" ht="17.25" customHeight="1" x14ac:dyDescent="0.35">
      <c r="BN414" s="17"/>
      <c r="BO414" s="18"/>
      <c r="BP414" s="17"/>
    </row>
    <row r="415" spans="66:68" ht="17.25" customHeight="1" x14ac:dyDescent="0.35">
      <c r="BN415" s="17"/>
      <c r="BO415" s="18"/>
      <c r="BP415" s="17"/>
    </row>
    <row r="416" spans="66:68" ht="17.25" customHeight="1" x14ac:dyDescent="0.35">
      <c r="BN416" s="17"/>
      <c r="BO416" s="18"/>
      <c r="BP416" s="17"/>
    </row>
    <row r="417" spans="66:68" ht="17.25" customHeight="1" x14ac:dyDescent="0.35">
      <c r="BN417" s="17"/>
      <c r="BO417" s="18"/>
      <c r="BP417" s="17"/>
    </row>
    <row r="418" spans="66:68" ht="17.25" customHeight="1" x14ac:dyDescent="0.35">
      <c r="BN418" s="17"/>
      <c r="BO418" s="18"/>
      <c r="BP418" s="17"/>
    </row>
    <row r="419" spans="66:68" ht="17.25" customHeight="1" x14ac:dyDescent="0.35">
      <c r="BN419" s="17"/>
      <c r="BO419" s="18"/>
      <c r="BP419" s="17"/>
    </row>
    <row r="420" spans="66:68" ht="17.25" customHeight="1" x14ac:dyDescent="0.35">
      <c r="BN420" s="17"/>
      <c r="BO420" s="18"/>
      <c r="BP420" s="17"/>
    </row>
    <row r="421" spans="66:68" ht="17.25" customHeight="1" x14ac:dyDescent="0.35">
      <c r="BN421" s="17"/>
      <c r="BO421" s="18"/>
      <c r="BP421" s="17"/>
    </row>
    <row r="422" spans="66:68" ht="17.25" customHeight="1" x14ac:dyDescent="0.35">
      <c r="BN422" s="17"/>
      <c r="BO422" s="18"/>
      <c r="BP422" s="17"/>
    </row>
    <row r="423" spans="66:68" ht="17.25" customHeight="1" x14ac:dyDescent="0.35">
      <c r="BN423" s="17"/>
      <c r="BO423" s="18"/>
      <c r="BP423" s="17"/>
    </row>
    <row r="424" spans="66:68" ht="17.25" customHeight="1" x14ac:dyDescent="0.35">
      <c r="BN424" s="17"/>
      <c r="BO424" s="18"/>
      <c r="BP424" s="17"/>
    </row>
    <row r="425" spans="66:68" ht="17.25" customHeight="1" x14ac:dyDescent="0.35">
      <c r="BN425" s="17"/>
      <c r="BO425" s="18"/>
      <c r="BP425" s="17"/>
    </row>
    <row r="426" spans="66:68" ht="17.25" customHeight="1" x14ac:dyDescent="0.35">
      <c r="BN426" s="17"/>
      <c r="BO426" s="18"/>
      <c r="BP426" s="17"/>
    </row>
    <row r="427" spans="66:68" ht="17.25" customHeight="1" x14ac:dyDescent="0.35">
      <c r="BN427" s="17"/>
      <c r="BO427" s="18"/>
      <c r="BP427" s="17"/>
    </row>
    <row r="428" spans="66:68" ht="17.25" customHeight="1" x14ac:dyDescent="0.35">
      <c r="BN428" s="17"/>
      <c r="BO428" s="18"/>
      <c r="BP428" s="17"/>
    </row>
    <row r="429" spans="66:68" ht="17.25" customHeight="1" x14ac:dyDescent="0.35">
      <c r="BN429" s="17"/>
      <c r="BO429" s="18"/>
      <c r="BP429" s="17"/>
    </row>
    <row r="430" spans="66:68" ht="17.25" customHeight="1" x14ac:dyDescent="0.35">
      <c r="BN430" s="17"/>
      <c r="BO430" s="18"/>
      <c r="BP430" s="17"/>
    </row>
    <row r="431" spans="66:68" ht="17.25" customHeight="1" x14ac:dyDescent="0.35">
      <c r="BN431" s="17"/>
      <c r="BO431" s="18"/>
      <c r="BP431" s="17"/>
    </row>
    <row r="432" spans="66:68" ht="17.25" customHeight="1" x14ac:dyDescent="0.35">
      <c r="BN432" s="17"/>
      <c r="BO432" s="18"/>
      <c r="BP432" s="17"/>
    </row>
    <row r="433" spans="66:68" ht="17.25" customHeight="1" x14ac:dyDescent="0.35">
      <c r="BN433" s="17"/>
      <c r="BO433" s="18"/>
      <c r="BP433" s="17"/>
    </row>
    <row r="434" spans="66:68" ht="17.25" customHeight="1" x14ac:dyDescent="0.35">
      <c r="BN434" s="17"/>
      <c r="BO434" s="18"/>
      <c r="BP434" s="17"/>
    </row>
    <row r="435" spans="66:68" ht="17.25" customHeight="1" x14ac:dyDescent="0.35">
      <c r="BN435" s="17"/>
      <c r="BO435" s="18"/>
      <c r="BP435" s="17"/>
    </row>
    <row r="436" spans="66:68" ht="17.25" customHeight="1" x14ac:dyDescent="0.35">
      <c r="BN436" s="17"/>
      <c r="BO436" s="18"/>
      <c r="BP436" s="17"/>
    </row>
    <row r="437" spans="66:68" ht="17.25" customHeight="1" x14ac:dyDescent="0.35">
      <c r="BN437" s="17"/>
      <c r="BO437" s="18"/>
      <c r="BP437" s="17"/>
    </row>
    <row r="438" spans="66:68" ht="17.25" customHeight="1" x14ac:dyDescent="0.35">
      <c r="BN438" s="17"/>
      <c r="BO438" s="18"/>
      <c r="BP438" s="17"/>
    </row>
    <row r="439" spans="66:68" ht="17.25" customHeight="1" x14ac:dyDescent="0.35">
      <c r="BN439" s="17"/>
      <c r="BO439" s="18"/>
      <c r="BP439" s="17"/>
    </row>
    <row r="440" spans="66:68" ht="17.25" customHeight="1" x14ac:dyDescent="0.35">
      <c r="BN440" s="17"/>
      <c r="BO440" s="18"/>
      <c r="BP440" s="17"/>
    </row>
    <row r="441" spans="66:68" ht="17.25" customHeight="1" x14ac:dyDescent="0.35">
      <c r="BN441" s="17"/>
      <c r="BO441" s="18"/>
      <c r="BP441" s="17"/>
    </row>
    <row r="442" spans="66:68" ht="17.25" customHeight="1" x14ac:dyDescent="0.35">
      <c r="BN442" s="17"/>
      <c r="BO442" s="18"/>
      <c r="BP442" s="17"/>
    </row>
    <row r="443" spans="66:68" ht="17.25" customHeight="1" x14ac:dyDescent="0.35">
      <c r="BN443" s="17"/>
      <c r="BO443" s="18"/>
      <c r="BP443" s="17"/>
    </row>
    <row r="444" spans="66:68" ht="17.25" customHeight="1" x14ac:dyDescent="0.35">
      <c r="BN444" s="17"/>
      <c r="BO444" s="18"/>
      <c r="BP444" s="17"/>
    </row>
    <row r="445" spans="66:68" ht="17.25" customHeight="1" x14ac:dyDescent="0.35">
      <c r="BN445" s="17"/>
      <c r="BO445" s="18"/>
      <c r="BP445" s="17"/>
    </row>
    <row r="446" spans="66:68" ht="17.25" customHeight="1" x14ac:dyDescent="0.35">
      <c r="BN446" s="17"/>
      <c r="BO446" s="18"/>
      <c r="BP446" s="17"/>
    </row>
    <row r="447" spans="66:68" ht="17.25" customHeight="1" x14ac:dyDescent="0.35">
      <c r="BN447" s="17"/>
      <c r="BO447" s="18"/>
      <c r="BP447" s="17"/>
    </row>
    <row r="448" spans="66:68" ht="17.25" customHeight="1" x14ac:dyDescent="0.35">
      <c r="BN448" s="17"/>
      <c r="BO448" s="18"/>
      <c r="BP448" s="17"/>
    </row>
    <row r="449" spans="66:68" ht="17.25" customHeight="1" x14ac:dyDescent="0.35">
      <c r="BN449" s="17"/>
      <c r="BO449" s="18"/>
      <c r="BP449" s="17"/>
    </row>
    <row r="450" spans="66:68" ht="17.25" customHeight="1" x14ac:dyDescent="0.35">
      <c r="BN450" s="17"/>
      <c r="BO450" s="18"/>
      <c r="BP450" s="17"/>
    </row>
    <row r="451" spans="66:68" ht="17.25" customHeight="1" x14ac:dyDescent="0.35">
      <c r="BN451" s="17"/>
      <c r="BO451" s="18"/>
      <c r="BP451" s="17"/>
    </row>
    <row r="452" spans="66:68" ht="17.25" customHeight="1" x14ac:dyDescent="0.35">
      <c r="BN452" s="17"/>
      <c r="BO452" s="18"/>
      <c r="BP452" s="17"/>
    </row>
    <row r="453" spans="66:68" ht="17.25" customHeight="1" x14ac:dyDescent="0.35">
      <c r="BN453" s="17"/>
      <c r="BO453" s="18"/>
      <c r="BP453" s="17"/>
    </row>
    <row r="454" spans="66:68" ht="17.25" customHeight="1" x14ac:dyDescent="0.35">
      <c r="BN454" s="17"/>
      <c r="BO454" s="18"/>
      <c r="BP454" s="17"/>
    </row>
    <row r="455" spans="66:68" ht="17.25" customHeight="1" x14ac:dyDescent="0.35">
      <c r="BN455" s="17"/>
      <c r="BO455" s="18"/>
      <c r="BP455" s="17"/>
    </row>
    <row r="456" spans="66:68" ht="17.25" customHeight="1" x14ac:dyDescent="0.35">
      <c r="BN456" s="17"/>
      <c r="BO456" s="18"/>
      <c r="BP456" s="17"/>
    </row>
    <row r="457" spans="66:68" ht="17.25" customHeight="1" x14ac:dyDescent="0.35">
      <c r="BN457" s="17"/>
      <c r="BO457" s="18"/>
      <c r="BP457" s="17"/>
    </row>
    <row r="458" spans="66:68" ht="17.25" customHeight="1" x14ac:dyDescent="0.35">
      <c r="BN458" s="17"/>
      <c r="BO458" s="18"/>
      <c r="BP458" s="17"/>
    </row>
    <row r="459" spans="66:68" ht="17.25" customHeight="1" x14ac:dyDescent="0.35">
      <c r="BN459" s="17"/>
      <c r="BO459" s="18"/>
      <c r="BP459" s="17"/>
    </row>
    <row r="460" spans="66:68" ht="17.25" customHeight="1" x14ac:dyDescent="0.35">
      <c r="BN460" s="17"/>
      <c r="BO460" s="18"/>
      <c r="BP460" s="17"/>
    </row>
    <row r="461" spans="66:68" ht="17.25" customHeight="1" x14ac:dyDescent="0.35">
      <c r="BN461" s="17"/>
      <c r="BO461" s="18"/>
      <c r="BP461" s="17"/>
    </row>
    <row r="462" spans="66:68" ht="17.25" customHeight="1" x14ac:dyDescent="0.35">
      <c r="BN462" s="17"/>
      <c r="BO462" s="18"/>
      <c r="BP462" s="17"/>
    </row>
    <row r="463" spans="66:68" ht="17.25" customHeight="1" x14ac:dyDescent="0.35">
      <c r="BN463" s="17"/>
      <c r="BO463" s="18"/>
      <c r="BP463" s="17"/>
    </row>
    <row r="464" spans="66:68" ht="17.25" customHeight="1" x14ac:dyDescent="0.35">
      <c r="BN464" s="17"/>
      <c r="BO464" s="18"/>
      <c r="BP464" s="17"/>
    </row>
    <row r="465" spans="66:68" ht="17.25" customHeight="1" x14ac:dyDescent="0.35">
      <c r="BN465" s="17"/>
      <c r="BO465" s="18"/>
      <c r="BP465" s="17"/>
    </row>
    <row r="466" spans="66:68" ht="17.25" customHeight="1" x14ac:dyDescent="0.35">
      <c r="BN466" s="17"/>
      <c r="BO466" s="18"/>
      <c r="BP466" s="17"/>
    </row>
    <row r="467" spans="66:68" ht="17.25" customHeight="1" x14ac:dyDescent="0.35">
      <c r="BN467" s="17"/>
      <c r="BO467" s="18"/>
      <c r="BP467" s="17"/>
    </row>
    <row r="468" spans="66:68" ht="17.25" customHeight="1" x14ac:dyDescent="0.35">
      <c r="BN468" s="17"/>
      <c r="BO468" s="18"/>
      <c r="BP468" s="17"/>
    </row>
    <row r="469" spans="66:68" ht="17.25" customHeight="1" x14ac:dyDescent="0.35">
      <c r="BN469" s="17"/>
      <c r="BO469" s="18"/>
      <c r="BP469" s="17"/>
    </row>
    <row r="470" spans="66:68" ht="17.25" customHeight="1" x14ac:dyDescent="0.35">
      <c r="BN470" s="17"/>
      <c r="BO470" s="18"/>
      <c r="BP470" s="17"/>
    </row>
    <row r="471" spans="66:68" ht="17.25" customHeight="1" x14ac:dyDescent="0.35">
      <c r="BN471" s="17"/>
      <c r="BO471" s="18"/>
      <c r="BP471" s="17"/>
    </row>
    <row r="472" spans="66:68" ht="17.25" customHeight="1" x14ac:dyDescent="0.35">
      <c r="BN472" s="17"/>
      <c r="BO472" s="18"/>
      <c r="BP472" s="17"/>
    </row>
    <row r="473" spans="66:68" ht="17.25" customHeight="1" x14ac:dyDescent="0.35">
      <c r="BN473" s="17"/>
      <c r="BO473" s="18"/>
      <c r="BP473" s="17"/>
    </row>
    <row r="474" spans="66:68" ht="17.25" customHeight="1" x14ac:dyDescent="0.35">
      <c r="BN474" s="17"/>
      <c r="BO474" s="18"/>
      <c r="BP474" s="17"/>
    </row>
    <row r="475" spans="66:68" ht="17.25" customHeight="1" x14ac:dyDescent="0.35">
      <c r="BN475" s="17"/>
      <c r="BO475" s="18"/>
      <c r="BP475" s="17"/>
    </row>
    <row r="476" spans="66:68" ht="17.25" customHeight="1" x14ac:dyDescent="0.35">
      <c r="BN476" s="17"/>
      <c r="BO476" s="18"/>
      <c r="BP476" s="17"/>
    </row>
    <row r="477" spans="66:68" ht="17.25" customHeight="1" x14ac:dyDescent="0.35">
      <c r="BN477" s="17"/>
      <c r="BO477" s="18"/>
      <c r="BP477" s="17"/>
    </row>
    <row r="478" spans="66:68" ht="17.25" customHeight="1" x14ac:dyDescent="0.35">
      <c r="BN478" s="17"/>
      <c r="BO478" s="18"/>
      <c r="BP478" s="17"/>
    </row>
    <row r="479" spans="66:68" ht="17.25" customHeight="1" x14ac:dyDescent="0.35">
      <c r="BN479" s="17"/>
      <c r="BO479" s="18"/>
      <c r="BP479" s="17"/>
    </row>
    <row r="480" spans="66:68" ht="17.25" customHeight="1" x14ac:dyDescent="0.35">
      <c r="BN480" s="17"/>
      <c r="BO480" s="18"/>
      <c r="BP480" s="17"/>
    </row>
    <row r="481" spans="66:68" ht="17.25" customHeight="1" x14ac:dyDescent="0.35">
      <c r="BN481" s="17"/>
      <c r="BO481" s="18"/>
      <c r="BP481" s="17"/>
    </row>
    <row r="482" spans="66:68" ht="17.25" customHeight="1" x14ac:dyDescent="0.35">
      <c r="BN482" s="17"/>
      <c r="BO482" s="18"/>
      <c r="BP482" s="17"/>
    </row>
    <row r="483" spans="66:68" ht="17.25" customHeight="1" x14ac:dyDescent="0.35">
      <c r="BN483" s="17"/>
      <c r="BO483" s="18"/>
      <c r="BP483" s="17"/>
    </row>
    <row r="484" spans="66:68" ht="17.25" customHeight="1" x14ac:dyDescent="0.35">
      <c r="BN484" s="17"/>
      <c r="BO484" s="18"/>
      <c r="BP484" s="17"/>
    </row>
    <row r="485" spans="66:68" ht="17.25" customHeight="1" x14ac:dyDescent="0.35">
      <c r="BN485" s="17"/>
      <c r="BO485" s="18"/>
      <c r="BP485" s="17"/>
    </row>
    <row r="486" spans="66:68" ht="17.25" customHeight="1" x14ac:dyDescent="0.35">
      <c r="BN486" s="17"/>
      <c r="BO486" s="18"/>
      <c r="BP486" s="17"/>
    </row>
    <row r="487" spans="66:68" ht="17.25" customHeight="1" x14ac:dyDescent="0.35">
      <c r="BN487" s="17"/>
      <c r="BO487" s="18"/>
      <c r="BP487" s="17"/>
    </row>
    <row r="488" spans="66:68" ht="17.25" customHeight="1" x14ac:dyDescent="0.35">
      <c r="BN488" s="17"/>
      <c r="BO488" s="18"/>
      <c r="BP488" s="17"/>
    </row>
    <row r="489" spans="66:68" ht="17.25" customHeight="1" x14ac:dyDescent="0.35">
      <c r="BN489" s="17"/>
      <c r="BO489" s="18"/>
      <c r="BP489" s="17"/>
    </row>
    <row r="490" spans="66:68" ht="17.25" customHeight="1" x14ac:dyDescent="0.35">
      <c r="BN490" s="17"/>
      <c r="BO490" s="18"/>
      <c r="BP490" s="17"/>
    </row>
    <row r="491" spans="66:68" ht="17.25" customHeight="1" x14ac:dyDescent="0.35">
      <c r="BN491" s="17"/>
      <c r="BO491" s="18"/>
      <c r="BP491" s="17"/>
    </row>
    <row r="492" spans="66:68" ht="17.25" customHeight="1" x14ac:dyDescent="0.35">
      <c r="BN492" s="17"/>
      <c r="BO492" s="18"/>
      <c r="BP492" s="17"/>
    </row>
    <row r="493" spans="66:68" ht="17.25" customHeight="1" x14ac:dyDescent="0.35">
      <c r="BN493" s="17"/>
      <c r="BO493" s="18"/>
      <c r="BP493" s="17"/>
    </row>
    <row r="494" spans="66:68" ht="17.25" customHeight="1" x14ac:dyDescent="0.35">
      <c r="BN494" s="17"/>
      <c r="BO494" s="18"/>
      <c r="BP494" s="17"/>
    </row>
    <row r="495" spans="66:68" ht="17.25" customHeight="1" x14ac:dyDescent="0.35">
      <c r="BN495" s="17"/>
      <c r="BO495" s="18"/>
      <c r="BP495" s="17"/>
    </row>
    <row r="496" spans="66:68" ht="17.25" customHeight="1" x14ac:dyDescent="0.35">
      <c r="BN496" s="17"/>
      <c r="BO496" s="18"/>
      <c r="BP496" s="17"/>
    </row>
    <row r="497" spans="66:68" ht="17.25" customHeight="1" x14ac:dyDescent="0.35">
      <c r="BN497" s="17"/>
      <c r="BO497" s="18"/>
      <c r="BP497" s="17"/>
    </row>
    <row r="498" spans="66:68" ht="17.25" customHeight="1" x14ac:dyDescent="0.35">
      <c r="BN498" s="17"/>
      <c r="BO498" s="18"/>
      <c r="BP498" s="17"/>
    </row>
    <row r="499" spans="66:68" ht="17.25" customHeight="1" x14ac:dyDescent="0.35">
      <c r="BN499" s="17"/>
      <c r="BO499" s="18"/>
      <c r="BP499" s="17"/>
    </row>
    <row r="500" spans="66:68" ht="17.25" customHeight="1" x14ac:dyDescent="0.35">
      <c r="BN500" s="17"/>
      <c r="BO500" s="18"/>
      <c r="BP500" s="17"/>
    </row>
    <row r="501" spans="66:68" ht="17.25" customHeight="1" x14ac:dyDescent="0.35">
      <c r="BN501" s="17"/>
      <c r="BO501" s="18"/>
      <c r="BP501" s="17"/>
    </row>
    <row r="502" spans="66:68" ht="17.25" customHeight="1" x14ac:dyDescent="0.35">
      <c r="BN502" s="17"/>
      <c r="BO502" s="18"/>
      <c r="BP502" s="17"/>
    </row>
    <row r="503" spans="66:68" ht="17.25" customHeight="1" x14ac:dyDescent="0.35">
      <c r="BN503" s="17"/>
      <c r="BO503" s="18"/>
      <c r="BP503" s="17"/>
    </row>
    <row r="504" spans="66:68" ht="17.25" customHeight="1" x14ac:dyDescent="0.35">
      <c r="BN504" s="17"/>
      <c r="BO504" s="18"/>
      <c r="BP504" s="17"/>
    </row>
    <row r="505" spans="66:68" ht="17.25" customHeight="1" x14ac:dyDescent="0.35">
      <c r="BN505" s="17"/>
      <c r="BO505" s="18"/>
      <c r="BP505" s="17"/>
    </row>
    <row r="506" spans="66:68" ht="17.25" customHeight="1" x14ac:dyDescent="0.35">
      <c r="BN506" s="17"/>
      <c r="BO506" s="18"/>
      <c r="BP506" s="17"/>
    </row>
    <row r="507" spans="66:68" ht="17.25" customHeight="1" x14ac:dyDescent="0.35">
      <c r="BN507" s="17"/>
      <c r="BO507" s="18"/>
      <c r="BP507" s="17"/>
    </row>
    <row r="508" spans="66:68" ht="17.25" customHeight="1" x14ac:dyDescent="0.35">
      <c r="BN508" s="17"/>
      <c r="BO508" s="18"/>
      <c r="BP508" s="17"/>
    </row>
    <row r="509" spans="66:68" ht="17.25" customHeight="1" x14ac:dyDescent="0.35">
      <c r="BN509" s="17"/>
      <c r="BO509" s="18"/>
      <c r="BP509" s="17"/>
    </row>
    <row r="510" spans="66:68" ht="17.25" customHeight="1" x14ac:dyDescent="0.35">
      <c r="BN510" s="17"/>
      <c r="BO510" s="18"/>
      <c r="BP510" s="17"/>
    </row>
    <row r="511" spans="66:68" ht="17.25" customHeight="1" x14ac:dyDescent="0.35">
      <c r="BN511" s="17"/>
      <c r="BO511" s="18"/>
      <c r="BP511" s="17"/>
    </row>
    <row r="512" spans="66:68" ht="17.25" customHeight="1" x14ac:dyDescent="0.35">
      <c r="BN512" s="17"/>
      <c r="BO512" s="18"/>
      <c r="BP512" s="17"/>
    </row>
    <row r="513" spans="66:68" ht="17.25" customHeight="1" x14ac:dyDescent="0.35">
      <c r="BN513" s="17"/>
      <c r="BO513" s="18"/>
      <c r="BP513" s="17"/>
    </row>
    <row r="514" spans="66:68" ht="17.25" customHeight="1" x14ac:dyDescent="0.35">
      <c r="BN514" s="17"/>
      <c r="BO514" s="18"/>
      <c r="BP514" s="17"/>
    </row>
    <row r="515" spans="66:68" ht="17.25" customHeight="1" x14ac:dyDescent="0.35">
      <c r="BN515" s="17"/>
      <c r="BO515" s="18"/>
      <c r="BP515" s="17"/>
    </row>
    <row r="516" spans="66:68" ht="17.25" customHeight="1" x14ac:dyDescent="0.35">
      <c r="BN516" s="17"/>
      <c r="BO516" s="18"/>
      <c r="BP516" s="17"/>
    </row>
    <row r="517" spans="66:68" ht="17.25" customHeight="1" x14ac:dyDescent="0.35">
      <c r="BN517" s="17"/>
      <c r="BO517" s="18"/>
      <c r="BP517" s="17"/>
    </row>
    <row r="518" spans="66:68" ht="17.25" customHeight="1" x14ac:dyDescent="0.35">
      <c r="BN518" s="17"/>
      <c r="BO518" s="18"/>
      <c r="BP518" s="17"/>
    </row>
    <row r="519" spans="66:68" ht="17.25" customHeight="1" x14ac:dyDescent="0.35">
      <c r="BN519" s="17"/>
      <c r="BO519" s="18"/>
      <c r="BP519" s="17"/>
    </row>
    <row r="520" spans="66:68" ht="17.25" customHeight="1" x14ac:dyDescent="0.35">
      <c r="BN520" s="17"/>
      <c r="BO520" s="18"/>
      <c r="BP520" s="17"/>
    </row>
    <row r="521" spans="66:68" ht="17.25" customHeight="1" x14ac:dyDescent="0.35">
      <c r="BN521" s="17"/>
      <c r="BO521" s="18"/>
      <c r="BP521" s="17"/>
    </row>
    <row r="522" spans="66:68" ht="17.25" customHeight="1" x14ac:dyDescent="0.35">
      <c r="BN522" s="17"/>
      <c r="BO522" s="18"/>
      <c r="BP522" s="17"/>
    </row>
    <row r="523" spans="66:68" ht="17.25" customHeight="1" x14ac:dyDescent="0.35">
      <c r="BN523" s="17"/>
      <c r="BO523" s="18"/>
      <c r="BP523" s="17"/>
    </row>
    <row r="524" spans="66:68" ht="17.25" customHeight="1" x14ac:dyDescent="0.35">
      <c r="BN524" s="17"/>
      <c r="BO524" s="18"/>
      <c r="BP524" s="17"/>
    </row>
    <row r="525" spans="66:68" ht="17.25" customHeight="1" x14ac:dyDescent="0.35">
      <c r="BN525" s="17"/>
      <c r="BO525" s="18"/>
      <c r="BP525" s="17"/>
    </row>
    <row r="526" spans="66:68" ht="17.25" customHeight="1" x14ac:dyDescent="0.35">
      <c r="BN526" s="17"/>
      <c r="BO526" s="18"/>
      <c r="BP526" s="17"/>
    </row>
    <row r="527" spans="66:68" ht="17.25" customHeight="1" x14ac:dyDescent="0.35">
      <c r="BN527" s="17"/>
      <c r="BO527" s="18"/>
      <c r="BP527" s="17"/>
    </row>
    <row r="528" spans="66:68" ht="17.25" customHeight="1" x14ac:dyDescent="0.35">
      <c r="BN528" s="17"/>
      <c r="BO528" s="18"/>
      <c r="BP528" s="17"/>
    </row>
    <row r="529" spans="66:68" ht="17.25" customHeight="1" x14ac:dyDescent="0.35">
      <c r="BN529" s="17"/>
      <c r="BO529" s="18"/>
      <c r="BP529" s="17"/>
    </row>
    <row r="530" spans="66:68" ht="17.25" customHeight="1" x14ac:dyDescent="0.35">
      <c r="BN530" s="17"/>
      <c r="BO530" s="18"/>
      <c r="BP530" s="17"/>
    </row>
    <row r="531" spans="66:68" ht="17.25" customHeight="1" x14ac:dyDescent="0.35">
      <c r="BN531" s="17"/>
      <c r="BO531" s="18"/>
      <c r="BP531" s="17"/>
    </row>
    <row r="532" spans="66:68" ht="17.25" customHeight="1" x14ac:dyDescent="0.35">
      <c r="BN532" s="17"/>
      <c r="BO532" s="18"/>
      <c r="BP532" s="17"/>
    </row>
    <row r="533" spans="66:68" ht="17.25" customHeight="1" x14ac:dyDescent="0.35">
      <c r="BN533" s="17"/>
      <c r="BO533" s="18"/>
      <c r="BP533" s="17"/>
    </row>
    <row r="534" spans="66:68" ht="17.25" customHeight="1" x14ac:dyDescent="0.35">
      <c r="BN534" s="17"/>
      <c r="BO534" s="18"/>
      <c r="BP534" s="17"/>
    </row>
    <row r="535" spans="66:68" ht="17.25" customHeight="1" x14ac:dyDescent="0.35">
      <c r="BN535" s="17"/>
      <c r="BO535" s="18"/>
      <c r="BP535" s="17"/>
    </row>
    <row r="536" spans="66:68" ht="17.25" customHeight="1" x14ac:dyDescent="0.35">
      <c r="BN536" s="17"/>
      <c r="BO536" s="18"/>
      <c r="BP536" s="17"/>
    </row>
    <row r="537" spans="66:68" ht="17.25" customHeight="1" x14ac:dyDescent="0.35">
      <c r="BN537" s="17"/>
      <c r="BO537" s="18"/>
      <c r="BP537" s="17"/>
    </row>
    <row r="538" spans="66:68" ht="17.25" customHeight="1" x14ac:dyDescent="0.35">
      <c r="BN538" s="17"/>
      <c r="BO538" s="18"/>
      <c r="BP538" s="17"/>
    </row>
    <row r="539" spans="66:68" ht="17.25" customHeight="1" x14ac:dyDescent="0.35">
      <c r="BN539" s="17"/>
      <c r="BO539" s="18"/>
      <c r="BP539" s="17"/>
    </row>
    <row r="540" spans="66:68" ht="17.25" customHeight="1" x14ac:dyDescent="0.35">
      <c r="BN540" s="17"/>
      <c r="BO540" s="18"/>
      <c r="BP540" s="17"/>
    </row>
    <row r="541" spans="66:68" ht="17.25" customHeight="1" x14ac:dyDescent="0.35">
      <c r="BN541" s="17"/>
      <c r="BO541" s="18"/>
      <c r="BP541" s="17"/>
    </row>
    <row r="542" spans="66:68" ht="17.25" customHeight="1" x14ac:dyDescent="0.35">
      <c r="BN542" s="17"/>
      <c r="BO542" s="18"/>
      <c r="BP542" s="17"/>
    </row>
    <row r="543" spans="66:68" ht="17.25" customHeight="1" x14ac:dyDescent="0.35">
      <c r="BN543" s="17"/>
      <c r="BO543" s="18"/>
      <c r="BP543" s="17"/>
    </row>
    <row r="544" spans="66:68" ht="17.25" customHeight="1" x14ac:dyDescent="0.35">
      <c r="BN544" s="17"/>
      <c r="BO544" s="18"/>
      <c r="BP544" s="17"/>
    </row>
    <row r="545" spans="66:68" ht="17.25" customHeight="1" x14ac:dyDescent="0.35">
      <c r="BN545" s="17"/>
      <c r="BO545" s="18"/>
      <c r="BP545" s="17"/>
    </row>
    <row r="546" spans="66:68" ht="17.25" customHeight="1" x14ac:dyDescent="0.35">
      <c r="BN546" s="17"/>
      <c r="BO546" s="18"/>
      <c r="BP546" s="17"/>
    </row>
    <row r="547" spans="66:68" ht="17.25" customHeight="1" x14ac:dyDescent="0.35">
      <c r="BN547" s="17"/>
      <c r="BO547" s="18"/>
      <c r="BP547" s="17"/>
    </row>
    <row r="548" spans="66:68" ht="17.25" customHeight="1" x14ac:dyDescent="0.35">
      <c r="BN548" s="17"/>
      <c r="BO548" s="18"/>
      <c r="BP548" s="17"/>
    </row>
    <row r="549" spans="66:68" ht="17.25" customHeight="1" x14ac:dyDescent="0.35">
      <c r="BN549" s="17"/>
      <c r="BO549" s="18"/>
      <c r="BP549" s="17"/>
    </row>
    <row r="550" spans="66:68" ht="17.25" customHeight="1" x14ac:dyDescent="0.35">
      <c r="BN550" s="17"/>
      <c r="BO550" s="18"/>
      <c r="BP550" s="17"/>
    </row>
    <row r="551" spans="66:68" ht="17.25" customHeight="1" x14ac:dyDescent="0.35">
      <c r="BN551" s="17"/>
      <c r="BO551" s="18"/>
      <c r="BP551" s="17"/>
    </row>
    <row r="552" spans="66:68" ht="17.25" customHeight="1" x14ac:dyDescent="0.35">
      <c r="BN552" s="17"/>
      <c r="BO552" s="18"/>
      <c r="BP552" s="17"/>
    </row>
    <row r="553" spans="66:68" ht="17.25" customHeight="1" x14ac:dyDescent="0.35">
      <c r="BN553" s="17"/>
      <c r="BO553" s="18"/>
      <c r="BP553" s="17"/>
    </row>
    <row r="554" spans="66:68" ht="17.25" customHeight="1" x14ac:dyDescent="0.35">
      <c r="BN554" s="17"/>
      <c r="BO554" s="18"/>
      <c r="BP554" s="17"/>
    </row>
    <row r="555" spans="66:68" ht="17.25" customHeight="1" x14ac:dyDescent="0.35">
      <c r="BN555" s="17"/>
      <c r="BO555" s="18"/>
      <c r="BP555" s="17"/>
    </row>
    <row r="556" spans="66:68" ht="17.25" customHeight="1" x14ac:dyDescent="0.35">
      <c r="BN556" s="17"/>
      <c r="BO556" s="18"/>
      <c r="BP556" s="17"/>
    </row>
    <row r="557" spans="66:68" ht="17.25" customHeight="1" x14ac:dyDescent="0.35">
      <c r="BN557" s="17"/>
      <c r="BO557" s="18"/>
      <c r="BP557" s="17"/>
    </row>
    <row r="558" spans="66:68" ht="17.25" customHeight="1" x14ac:dyDescent="0.35">
      <c r="BN558" s="17"/>
      <c r="BO558" s="18"/>
      <c r="BP558" s="17"/>
    </row>
    <row r="559" spans="66:68" ht="17.25" customHeight="1" x14ac:dyDescent="0.35">
      <c r="BN559" s="17"/>
      <c r="BO559" s="18"/>
      <c r="BP559" s="17"/>
    </row>
    <row r="560" spans="66:68" ht="17.25" customHeight="1" x14ac:dyDescent="0.35">
      <c r="BN560" s="17"/>
      <c r="BO560" s="18"/>
      <c r="BP560" s="17"/>
    </row>
    <row r="561" spans="66:68" ht="17.25" customHeight="1" x14ac:dyDescent="0.35">
      <c r="BN561" s="17"/>
      <c r="BO561" s="18"/>
      <c r="BP561" s="17"/>
    </row>
    <row r="562" spans="66:68" ht="17.25" customHeight="1" x14ac:dyDescent="0.35">
      <c r="BN562" s="17"/>
      <c r="BO562" s="18"/>
      <c r="BP562" s="17"/>
    </row>
    <row r="563" spans="66:68" ht="17.25" customHeight="1" x14ac:dyDescent="0.35">
      <c r="BN563" s="17"/>
      <c r="BO563" s="18"/>
      <c r="BP563" s="17"/>
    </row>
    <row r="564" spans="66:68" ht="17.25" customHeight="1" x14ac:dyDescent="0.35">
      <c r="BN564" s="17"/>
      <c r="BO564" s="18"/>
      <c r="BP564" s="17"/>
    </row>
    <row r="565" spans="66:68" ht="17.25" customHeight="1" x14ac:dyDescent="0.35">
      <c r="BN565" s="17"/>
      <c r="BO565" s="18"/>
      <c r="BP565" s="17"/>
    </row>
    <row r="566" spans="66:68" ht="17.25" customHeight="1" x14ac:dyDescent="0.35">
      <c r="BN566" s="17"/>
      <c r="BO566" s="18"/>
      <c r="BP566" s="17"/>
    </row>
    <row r="567" spans="66:68" ht="17.25" customHeight="1" x14ac:dyDescent="0.35">
      <c r="BN567" s="17"/>
      <c r="BO567" s="18"/>
      <c r="BP567" s="17"/>
    </row>
    <row r="568" spans="66:68" ht="17.25" customHeight="1" x14ac:dyDescent="0.35">
      <c r="BN568" s="17"/>
      <c r="BO568" s="18"/>
      <c r="BP568" s="17"/>
    </row>
    <row r="569" spans="66:68" ht="17.25" customHeight="1" x14ac:dyDescent="0.35">
      <c r="BN569" s="17"/>
      <c r="BO569" s="18"/>
      <c r="BP569" s="17"/>
    </row>
    <row r="570" spans="66:68" ht="17.25" customHeight="1" x14ac:dyDescent="0.35">
      <c r="BN570" s="17"/>
      <c r="BO570" s="18"/>
      <c r="BP570" s="17"/>
    </row>
    <row r="571" spans="66:68" ht="17.25" customHeight="1" x14ac:dyDescent="0.35">
      <c r="BN571" s="17"/>
      <c r="BO571" s="18"/>
      <c r="BP571" s="17"/>
    </row>
    <row r="572" spans="66:68" ht="17.25" customHeight="1" x14ac:dyDescent="0.35">
      <c r="BN572" s="17"/>
      <c r="BO572" s="18"/>
      <c r="BP572" s="17"/>
    </row>
    <row r="573" spans="66:68" ht="17.25" customHeight="1" x14ac:dyDescent="0.35">
      <c r="BN573" s="17"/>
      <c r="BO573" s="18"/>
      <c r="BP573" s="17"/>
    </row>
    <row r="574" spans="66:68" ht="17.25" customHeight="1" x14ac:dyDescent="0.35">
      <c r="BN574" s="17"/>
      <c r="BO574" s="18"/>
      <c r="BP574" s="17"/>
    </row>
    <row r="575" spans="66:68" ht="17.25" customHeight="1" x14ac:dyDescent="0.35">
      <c r="BN575" s="17"/>
      <c r="BO575" s="18"/>
      <c r="BP575" s="17"/>
    </row>
    <row r="576" spans="66:68" ht="17.25" customHeight="1" x14ac:dyDescent="0.35">
      <c r="BN576" s="17"/>
      <c r="BO576" s="18"/>
      <c r="BP576" s="17"/>
    </row>
    <row r="577" spans="66:68" ht="17.25" customHeight="1" x14ac:dyDescent="0.35">
      <c r="BN577" s="17"/>
      <c r="BO577" s="18"/>
      <c r="BP577" s="17"/>
    </row>
    <row r="578" spans="66:68" ht="17.25" customHeight="1" x14ac:dyDescent="0.35">
      <c r="BN578" s="17"/>
      <c r="BO578" s="18"/>
      <c r="BP578" s="17"/>
    </row>
    <row r="579" spans="66:68" ht="17.25" customHeight="1" x14ac:dyDescent="0.35">
      <c r="BN579" s="17"/>
      <c r="BO579" s="18"/>
      <c r="BP579" s="17"/>
    </row>
    <row r="580" spans="66:68" ht="17.25" customHeight="1" x14ac:dyDescent="0.35">
      <c r="BN580" s="17"/>
      <c r="BO580" s="18"/>
      <c r="BP580" s="17"/>
    </row>
    <row r="581" spans="66:68" ht="17.25" customHeight="1" x14ac:dyDescent="0.35">
      <c r="BN581" s="17"/>
      <c r="BO581" s="18"/>
      <c r="BP581" s="17"/>
    </row>
    <row r="582" spans="66:68" ht="17.25" customHeight="1" x14ac:dyDescent="0.35">
      <c r="BN582" s="17"/>
      <c r="BO582" s="18"/>
      <c r="BP582" s="17"/>
    </row>
    <row r="583" spans="66:68" ht="17.25" customHeight="1" x14ac:dyDescent="0.35">
      <c r="BN583" s="17"/>
      <c r="BO583" s="18"/>
      <c r="BP583" s="17"/>
    </row>
    <row r="584" spans="66:68" ht="17.25" customHeight="1" x14ac:dyDescent="0.35">
      <c r="BN584" s="17"/>
      <c r="BO584" s="18"/>
      <c r="BP584" s="17"/>
    </row>
    <row r="585" spans="66:68" ht="17.25" customHeight="1" x14ac:dyDescent="0.35">
      <c r="BN585" s="17"/>
      <c r="BO585" s="18"/>
      <c r="BP585" s="17"/>
    </row>
    <row r="586" spans="66:68" ht="17.25" customHeight="1" x14ac:dyDescent="0.35">
      <c r="BN586" s="17"/>
      <c r="BO586" s="18"/>
      <c r="BP586" s="17"/>
    </row>
    <row r="587" spans="66:68" ht="17.25" customHeight="1" x14ac:dyDescent="0.35">
      <c r="BN587" s="17"/>
      <c r="BO587" s="18"/>
      <c r="BP587" s="17"/>
    </row>
    <row r="588" spans="66:68" ht="17.25" customHeight="1" x14ac:dyDescent="0.35">
      <c r="BN588" s="17"/>
      <c r="BO588" s="18"/>
      <c r="BP588" s="17"/>
    </row>
    <row r="589" spans="66:68" ht="17.25" customHeight="1" x14ac:dyDescent="0.35">
      <c r="BN589" s="17"/>
      <c r="BO589" s="18"/>
      <c r="BP589" s="17"/>
    </row>
    <row r="590" spans="66:68" ht="17.25" customHeight="1" x14ac:dyDescent="0.35">
      <c r="BN590" s="17"/>
      <c r="BO590" s="18"/>
      <c r="BP590" s="17"/>
    </row>
    <row r="591" spans="66:68" ht="17.25" customHeight="1" x14ac:dyDescent="0.35">
      <c r="BN591" s="17"/>
      <c r="BO591" s="18"/>
      <c r="BP591" s="17"/>
    </row>
    <row r="592" spans="66:68" ht="17.25" customHeight="1" x14ac:dyDescent="0.35">
      <c r="BN592" s="17"/>
      <c r="BO592" s="18"/>
      <c r="BP592" s="17"/>
    </row>
    <row r="593" spans="66:68" ht="17.25" customHeight="1" x14ac:dyDescent="0.35">
      <c r="BN593" s="17"/>
      <c r="BO593" s="18"/>
      <c r="BP593" s="17"/>
    </row>
    <row r="594" spans="66:68" ht="17.25" customHeight="1" x14ac:dyDescent="0.35">
      <c r="BN594" s="17"/>
      <c r="BO594" s="18"/>
      <c r="BP594" s="17"/>
    </row>
    <row r="595" spans="66:68" ht="17.25" customHeight="1" x14ac:dyDescent="0.35">
      <c r="BN595" s="17"/>
      <c r="BO595" s="18"/>
      <c r="BP595" s="17"/>
    </row>
    <row r="596" spans="66:68" ht="17.25" customHeight="1" x14ac:dyDescent="0.35">
      <c r="BN596" s="17"/>
      <c r="BO596" s="18"/>
      <c r="BP596" s="17"/>
    </row>
    <row r="597" spans="66:68" ht="17.25" customHeight="1" x14ac:dyDescent="0.35">
      <c r="BN597" s="17"/>
      <c r="BO597" s="18"/>
      <c r="BP597" s="17"/>
    </row>
    <row r="598" spans="66:68" ht="17.25" customHeight="1" x14ac:dyDescent="0.35">
      <c r="BN598" s="17"/>
      <c r="BO598" s="18"/>
      <c r="BP598" s="17"/>
    </row>
    <row r="599" spans="66:68" ht="17.25" customHeight="1" x14ac:dyDescent="0.35">
      <c r="BN599" s="17"/>
      <c r="BO599" s="18"/>
      <c r="BP599" s="17"/>
    </row>
    <row r="600" spans="66:68" ht="17.25" customHeight="1" x14ac:dyDescent="0.35">
      <c r="BN600" s="17"/>
      <c r="BO600" s="18"/>
      <c r="BP600" s="17"/>
    </row>
    <row r="601" spans="66:68" ht="17.25" customHeight="1" x14ac:dyDescent="0.35">
      <c r="BN601" s="17"/>
      <c r="BO601" s="18"/>
      <c r="BP601" s="17"/>
    </row>
    <row r="602" spans="66:68" ht="17.25" customHeight="1" x14ac:dyDescent="0.35">
      <c r="BN602" s="17"/>
      <c r="BO602" s="18"/>
      <c r="BP602" s="17"/>
    </row>
    <row r="603" spans="66:68" ht="17.25" customHeight="1" x14ac:dyDescent="0.35">
      <c r="BN603" s="17"/>
      <c r="BO603" s="18"/>
      <c r="BP603" s="17"/>
    </row>
    <row r="604" spans="66:68" ht="17.25" customHeight="1" x14ac:dyDescent="0.35">
      <c r="BN604" s="17"/>
      <c r="BO604" s="18"/>
      <c r="BP604" s="17"/>
    </row>
    <row r="605" spans="66:68" ht="17.25" customHeight="1" x14ac:dyDescent="0.35">
      <c r="BN605" s="17"/>
      <c r="BO605" s="18"/>
      <c r="BP605" s="17"/>
    </row>
    <row r="606" spans="66:68" ht="17.25" customHeight="1" x14ac:dyDescent="0.35">
      <c r="BN606" s="17"/>
      <c r="BO606" s="18"/>
      <c r="BP606" s="17"/>
    </row>
    <row r="607" spans="66:68" ht="17.25" customHeight="1" x14ac:dyDescent="0.35">
      <c r="BN607" s="17"/>
      <c r="BO607" s="18"/>
      <c r="BP607" s="17"/>
    </row>
    <row r="608" spans="66:68" ht="17.25" customHeight="1" x14ac:dyDescent="0.35">
      <c r="BN608" s="17"/>
      <c r="BO608" s="18"/>
      <c r="BP608" s="17"/>
    </row>
    <row r="609" spans="66:68" ht="17.25" customHeight="1" x14ac:dyDescent="0.35">
      <c r="BN609" s="17"/>
      <c r="BO609" s="18"/>
      <c r="BP609" s="17"/>
    </row>
    <row r="610" spans="66:68" ht="17.25" customHeight="1" x14ac:dyDescent="0.35">
      <c r="BN610" s="17"/>
      <c r="BO610" s="18"/>
      <c r="BP610" s="17"/>
    </row>
    <row r="611" spans="66:68" ht="17.25" customHeight="1" x14ac:dyDescent="0.35">
      <c r="BN611" s="17"/>
      <c r="BO611" s="18"/>
      <c r="BP611" s="17"/>
    </row>
    <row r="612" spans="66:68" ht="17.25" customHeight="1" x14ac:dyDescent="0.35">
      <c r="BN612" s="17"/>
      <c r="BO612" s="18"/>
      <c r="BP612" s="17"/>
    </row>
    <row r="613" spans="66:68" ht="17.25" customHeight="1" x14ac:dyDescent="0.35">
      <c r="BN613" s="17"/>
      <c r="BO613" s="18"/>
      <c r="BP613" s="17"/>
    </row>
    <row r="614" spans="66:68" ht="17.25" customHeight="1" x14ac:dyDescent="0.35">
      <c r="BN614" s="17"/>
      <c r="BO614" s="18"/>
      <c r="BP614" s="17"/>
    </row>
    <row r="615" spans="66:68" ht="17.25" customHeight="1" x14ac:dyDescent="0.35">
      <c r="BN615" s="17"/>
      <c r="BO615" s="18"/>
      <c r="BP615" s="17"/>
    </row>
    <row r="616" spans="66:68" ht="17.25" customHeight="1" x14ac:dyDescent="0.35">
      <c r="BN616" s="17"/>
      <c r="BO616" s="18"/>
      <c r="BP616" s="17"/>
    </row>
    <row r="617" spans="66:68" ht="17.25" customHeight="1" x14ac:dyDescent="0.35">
      <c r="BN617" s="17"/>
      <c r="BO617" s="18"/>
      <c r="BP617" s="17"/>
    </row>
    <row r="618" spans="66:68" ht="17.25" customHeight="1" x14ac:dyDescent="0.35">
      <c r="BN618" s="17"/>
      <c r="BO618" s="18"/>
      <c r="BP618" s="17"/>
    </row>
    <row r="619" spans="66:68" ht="17.25" customHeight="1" x14ac:dyDescent="0.35">
      <c r="BN619" s="17"/>
      <c r="BO619" s="18"/>
      <c r="BP619" s="17"/>
    </row>
    <row r="620" spans="66:68" ht="17.25" customHeight="1" x14ac:dyDescent="0.35">
      <c r="BN620" s="17"/>
      <c r="BO620" s="18"/>
      <c r="BP620" s="17"/>
    </row>
    <row r="621" spans="66:68" ht="17.25" customHeight="1" x14ac:dyDescent="0.35">
      <c r="BN621" s="17"/>
      <c r="BO621" s="18"/>
      <c r="BP621" s="17"/>
    </row>
    <row r="622" spans="66:68" ht="17.25" customHeight="1" x14ac:dyDescent="0.35">
      <c r="BN622" s="17"/>
      <c r="BO622" s="18"/>
      <c r="BP622" s="17"/>
    </row>
    <row r="623" spans="66:68" ht="17.25" customHeight="1" x14ac:dyDescent="0.35">
      <c r="BN623" s="17"/>
      <c r="BO623" s="18"/>
      <c r="BP623" s="17"/>
    </row>
    <row r="624" spans="66:68" ht="17.25" customHeight="1" x14ac:dyDescent="0.35">
      <c r="BN624" s="17"/>
      <c r="BO624" s="18"/>
      <c r="BP624" s="17"/>
    </row>
    <row r="625" spans="66:68" ht="17.25" customHeight="1" x14ac:dyDescent="0.35">
      <c r="BN625" s="17"/>
      <c r="BO625" s="18"/>
      <c r="BP625" s="17"/>
    </row>
    <row r="626" spans="66:68" ht="17.25" customHeight="1" x14ac:dyDescent="0.35">
      <c r="BN626" s="17"/>
      <c r="BO626" s="18"/>
      <c r="BP626" s="17"/>
    </row>
    <row r="627" spans="66:68" ht="17.25" customHeight="1" x14ac:dyDescent="0.35">
      <c r="BN627" s="17"/>
      <c r="BO627" s="18"/>
      <c r="BP627" s="17"/>
    </row>
    <row r="628" spans="66:68" ht="17.25" customHeight="1" x14ac:dyDescent="0.35">
      <c r="BN628" s="17"/>
      <c r="BO628" s="18"/>
      <c r="BP628" s="17"/>
    </row>
    <row r="629" spans="66:68" ht="17.25" customHeight="1" x14ac:dyDescent="0.35">
      <c r="BN629" s="17"/>
      <c r="BO629" s="18"/>
      <c r="BP629" s="17"/>
    </row>
    <row r="630" spans="66:68" ht="17.25" customHeight="1" x14ac:dyDescent="0.35">
      <c r="BN630" s="17"/>
      <c r="BO630" s="18"/>
      <c r="BP630" s="17"/>
    </row>
    <row r="631" spans="66:68" ht="17.25" customHeight="1" x14ac:dyDescent="0.35">
      <c r="BN631" s="17"/>
      <c r="BO631" s="18"/>
      <c r="BP631" s="17"/>
    </row>
    <row r="632" spans="66:68" ht="17.25" customHeight="1" x14ac:dyDescent="0.35">
      <c r="BN632" s="17"/>
      <c r="BO632" s="18"/>
      <c r="BP632" s="17"/>
    </row>
    <row r="633" spans="66:68" ht="17.25" customHeight="1" x14ac:dyDescent="0.35">
      <c r="BN633" s="17"/>
      <c r="BO633" s="18"/>
      <c r="BP633" s="17"/>
    </row>
    <row r="634" spans="66:68" ht="17.25" customHeight="1" x14ac:dyDescent="0.35">
      <c r="BN634" s="17"/>
      <c r="BO634" s="18"/>
      <c r="BP634" s="17"/>
    </row>
    <row r="635" spans="66:68" ht="17.25" customHeight="1" x14ac:dyDescent="0.35">
      <c r="BN635" s="17"/>
      <c r="BO635" s="18"/>
      <c r="BP635" s="17"/>
    </row>
    <row r="636" spans="66:68" ht="17.25" customHeight="1" x14ac:dyDescent="0.35">
      <c r="BN636" s="17"/>
      <c r="BO636" s="18"/>
      <c r="BP636" s="17"/>
    </row>
    <row r="637" spans="66:68" ht="17.25" customHeight="1" x14ac:dyDescent="0.35">
      <c r="BN637" s="17"/>
      <c r="BO637" s="18"/>
      <c r="BP637" s="17"/>
    </row>
    <row r="638" spans="66:68" ht="17.25" customHeight="1" x14ac:dyDescent="0.35">
      <c r="BN638" s="17"/>
      <c r="BO638" s="18"/>
      <c r="BP638" s="17"/>
    </row>
    <row r="639" spans="66:68" ht="17.25" customHeight="1" x14ac:dyDescent="0.35">
      <c r="BN639" s="17"/>
      <c r="BO639" s="18"/>
      <c r="BP639" s="17"/>
    </row>
    <row r="640" spans="66:68" ht="17.25" customHeight="1" x14ac:dyDescent="0.35">
      <c r="BN640" s="17"/>
      <c r="BO640" s="18"/>
      <c r="BP640" s="17"/>
    </row>
    <row r="641" spans="66:68" ht="17.25" customHeight="1" x14ac:dyDescent="0.35">
      <c r="BN641" s="17"/>
      <c r="BO641" s="18"/>
      <c r="BP641" s="17"/>
    </row>
    <row r="642" spans="66:68" ht="17.25" customHeight="1" x14ac:dyDescent="0.35">
      <c r="BN642" s="17"/>
      <c r="BO642" s="18"/>
      <c r="BP642" s="17"/>
    </row>
    <row r="643" spans="66:68" ht="17.25" customHeight="1" x14ac:dyDescent="0.35">
      <c r="BN643" s="17"/>
      <c r="BO643" s="18"/>
      <c r="BP643" s="17"/>
    </row>
    <row r="644" spans="66:68" ht="17.25" customHeight="1" x14ac:dyDescent="0.35">
      <c r="BN644" s="17"/>
      <c r="BO644" s="18"/>
      <c r="BP644" s="17"/>
    </row>
    <row r="645" spans="66:68" ht="17.25" customHeight="1" x14ac:dyDescent="0.35">
      <c r="BN645" s="17"/>
      <c r="BO645" s="18"/>
      <c r="BP645" s="17"/>
    </row>
    <row r="646" spans="66:68" ht="17.25" customHeight="1" x14ac:dyDescent="0.35">
      <c r="BN646" s="17"/>
      <c r="BO646" s="18"/>
      <c r="BP646" s="17"/>
    </row>
    <row r="647" spans="66:68" ht="17.25" customHeight="1" x14ac:dyDescent="0.35">
      <c r="BN647" s="17"/>
      <c r="BO647" s="18"/>
      <c r="BP647" s="17"/>
    </row>
    <row r="648" spans="66:68" ht="17.25" customHeight="1" x14ac:dyDescent="0.35">
      <c r="BN648" s="17"/>
      <c r="BO648" s="18"/>
      <c r="BP648" s="17"/>
    </row>
    <row r="649" spans="66:68" ht="17.25" customHeight="1" x14ac:dyDescent="0.35">
      <c r="BN649" s="17"/>
      <c r="BO649" s="18"/>
      <c r="BP649" s="17"/>
    </row>
    <row r="650" spans="66:68" ht="17.25" customHeight="1" x14ac:dyDescent="0.35">
      <c r="BN650" s="17"/>
      <c r="BO650" s="18"/>
      <c r="BP650" s="17"/>
    </row>
    <row r="651" spans="66:68" ht="17.25" customHeight="1" x14ac:dyDescent="0.35">
      <c r="BN651" s="17"/>
      <c r="BO651" s="18"/>
      <c r="BP651" s="17"/>
    </row>
    <row r="652" spans="66:68" ht="17.25" customHeight="1" x14ac:dyDescent="0.35">
      <c r="BN652" s="17"/>
      <c r="BO652" s="18"/>
      <c r="BP652" s="17"/>
    </row>
    <row r="653" spans="66:68" ht="17.25" customHeight="1" x14ac:dyDescent="0.35">
      <c r="BN653" s="17"/>
      <c r="BO653" s="18"/>
      <c r="BP653" s="17"/>
    </row>
    <row r="654" spans="66:68" ht="17.25" customHeight="1" x14ac:dyDescent="0.35">
      <c r="BN654" s="17"/>
      <c r="BO654" s="18"/>
      <c r="BP654" s="17"/>
    </row>
    <row r="655" spans="66:68" ht="17.25" customHeight="1" x14ac:dyDescent="0.35">
      <c r="BN655" s="17"/>
      <c r="BO655" s="18"/>
      <c r="BP655" s="17"/>
    </row>
    <row r="656" spans="66:68" ht="17.25" customHeight="1" x14ac:dyDescent="0.35">
      <c r="BN656" s="17"/>
      <c r="BO656" s="18"/>
      <c r="BP656" s="17"/>
    </row>
    <row r="657" spans="66:68" ht="17.25" customHeight="1" x14ac:dyDescent="0.35">
      <c r="BN657" s="17"/>
      <c r="BO657" s="18"/>
      <c r="BP657" s="17"/>
    </row>
    <row r="658" spans="66:68" ht="17.25" customHeight="1" x14ac:dyDescent="0.35">
      <c r="BN658" s="17"/>
      <c r="BO658" s="18"/>
      <c r="BP658" s="17"/>
    </row>
    <row r="659" spans="66:68" ht="17.25" customHeight="1" x14ac:dyDescent="0.35">
      <c r="BN659" s="17"/>
      <c r="BO659" s="18"/>
      <c r="BP659" s="17"/>
    </row>
    <row r="660" spans="66:68" ht="17.25" customHeight="1" x14ac:dyDescent="0.35">
      <c r="BN660" s="17"/>
      <c r="BO660" s="18"/>
      <c r="BP660" s="17"/>
    </row>
    <row r="661" spans="66:68" ht="17.25" customHeight="1" x14ac:dyDescent="0.35">
      <c r="BN661" s="17"/>
      <c r="BO661" s="18"/>
      <c r="BP661" s="17"/>
    </row>
    <row r="662" spans="66:68" ht="17.25" customHeight="1" x14ac:dyDescent="0.35">
      <c r="BN662" s="17"/>
      <c r="BO662" s="18"/>
      <c r="BP662" s="17"/>
    </row>
    <row r="663" spans="66:68" ht="17.25" customHeight="1" x14ac:dyDescent="0.35">
      <c r="BN663" s="17"/>
      <c r="BO663" s="18"/>
      <c r="BP663" s="17"/>
    </row>
    <row r="664" spans="66:68" ht="17.25" customHeight="1" x14ac:dyDescent="0.35">
      <c r="BN664" s="17"/>
      <c r="BO664" s="18"/>
      <c r="BP664" s="17"/>
    </row>
    <row r="665" spans="66:68" ht="17.25" customHeight="1" x14ac:dyDescent="0.35">
      <c r="BN665" s="17"/>
      <c r="BO665" s="18"/>
      <c r="BP665" s="17"/>
    </row>
    <row r="666" spans="66:68" ht="17.25" customHeight="1" x14ac:dyDescent="0.35">
      <c r="BN666" s="17"/>
      <c r="BO666" s="18"/>
      <c r="BP666" s="17"/>
    </row>
    <row r="667" spans="66:68" ht="17.25" customHeight="1" x14ac:dyDescent="0.35">
      <c r="BN667" s="17"/>
      <c r="BO667" s="18"/>
      <c r="BP667" s="17"/>
    </row>
    <row r="668" spans="66:68" ht="17.25" customHeight="1" x14ac:dyDescent="0.35">
      <c r="BN668" s="17"/>
      <c r="BO668" s="18"/>
      <c r="BP668" s="17"/>
    </row>
    <row r="669" spans="66:68" ht="17.25" customHeight="1" x14ac:dyDescent="0.35">
      <c r="BN669" s="17"/>
      <c r="BO669" s="18"/>
      <c r="BP669" s="17"/>
    </row>
    <row r="670" spans="66:68" ht="17.25" customHeight="1" x14ac:dyDescent="0.35">
      <c r="BN670" s="17"/>
      <c r="BO670" s="18"/>
      <c r="BP670" s="17"/>
    </row>
    <row r="671" spans="66:68" ht="17.25" customHeight="1" x14ac:dyDescent="0.35">
      <c r="BN671" s="17"/>
      <c r="BO671" s="18"/>
      <c r="BP671" s="17"/>
    </row>
    <row r="672" spans="66:68" ht="17.25" customHeight="1" x14ac:dyDescent="0.35">
      <c r="BN672" s="17"/>
      <c r="BO672" s="18"/>
      <c r="BP672" s="17"/>
    </row>
    <row r="673" spans="66:68" ht="17.25" customHeight="1" x14ac:dyDescent="0.35">
      <c r="BN673" s="17"/>
      <c r="BO673" s="18"/>
      <c r="BP673" s="17"/>
    </row>
    <row r="674" spans="66:68" ht="17.25" customHeight="1" x14ac:dyDescent="0.35">
      <c r="BN674" s="17"/>
      <c r="BO674" s="18"/>
      <c r="BP674" s="17"/>
    </row>
    <row r="675" spans="66:68" ht="17.25" customHeight="1" x14ac:dyDescent="0.35">
      <c r="BN675" s="17"/>
      <c r="BO675" s="18"/>
      <c r="BP675" s="17"/>
    </row>
    <row r="676" spans="66:68" ht="17.25" customHeight="1" x14ac:dyDescent="0.35">
      <c r="BN676" s="17"/>
      <c r="BO676" s="18"/>
      <c r="BP676" s="17"/>
    </row>
    <row r="677" spans="66:68" ht="17.25" customHeight="1" x14ac:dyDescent="0.35">
      <c r="BN677" s="17"/>
      <c r="BO677" s="18"/>
      <c r="BP677" s="17"/>
    </row>
    <row r="678" spans="66:68" ht="17.25" customHeight="1" x14ac:dyDescent="0.35">
      <c r="BN678" s="17"/>
      <c r="BO678" s="18"/>
      <c r="BP678" s="17"/>
    </row>
    <row r="679" spans="66:68" ht="17.25" customHeight="1" x14ac:dyDescent="0.35">
      <c r="BN679" s="17"/>
      <c r="BO679" s="18"/>
      <c r="BP679" s="17"/>
    </row>
    <row r="680" spans="66:68" ht="17.25" customHeight="1" x14ac:dyDescent="0.35">
      <c r="BN680" s="17"/>
      <c r="BO680" s="18"/>
      <c r="BP680" s="17"/>
    </row>
    <row r="681" spans="66:68" ht="17.25" customHeight="1" x14ac:dyDescent="0.35">
      <c r="BN681" s="17"/>
      <c r="BO681" s="18"/>
      <c r="BP681" s="17"/>
    </row>
    <row r="682" spans="66:68" ht="17.25" customHeight="1" x14ac:dyDescent="0.35">
      <c r="BN682" s="17"/>
      <c r="BO682" s="18"/>
      <c r="BP682" s="17"/>
    </row>
    <row r="683" spans="66:68" ht="17.25" customHeight="1" x14ac:dyDescent="0.35">
      <c r="BN683" s="17"/>
      <c r="BO683" s="18"/>
      <c r="BP683" s="17"/>
    </row>
    <row r="684" spans="66:68" ht="17.25" customHeight="1" x14ac:dyDescent="0.35">
      <c r="BN684" s="17"/>
      <c r="BO684" s="18"/>
      <c r="BP684" s="17"/>
    </row>
    <row r="685" spans="66:68" ht="17.25" customHeight="1" x14ac:dyDescent="0.35">
      <c r="BN685" s="17"/>
      <c r="BO685" s="18"/>
      <c r="BP685" s="17"/>
    </row>
    <row r="686" spans="66:68" ht="17.25" customHeight="1" x14ac:dyDescent="0.35">
      <c r="BN686" s="17"/>
      <c r="BO686" s="18"/>
      <c r="BP686" s="17"/>
    </row>
    <row r="687" spans="66:68" ht="17.25" customHeight="1" x14ac:dyDescent="0.35">
      <c r="BN687" s="17"/>
      <c r="BO687" s="18"/>
      <c r="BP687" s="17"/>
    </row>
    <row r="688" spans="66:68" ht="17.25" customHeight="1" x14ac:dyDescent="0.35">
      <c r="BN688" s="17"/>
      <c r="BO688" s="18"/>
      <c r="BP688" s="17"/>
    </row>
    <row r="689" spans="66:68" ht="17.25" customHeight="1" x14ac:dyDescent="0.35">
      <c r="BN689" s="17"/>
      <c r="BO689" s="18"/>
      <c r="BP689" s="17"/>
    </row>
    <row r="690" spans="66:68" ht="17.25" customHeight="1" x14ac:dyDescent="0.35">
      <c r="BN690" s="17"/>
      <c r="BO690" s="18"/>
      <c r="BP690" s="17"/>
    </row>
    <row r="691" spans="66:68" ht="17.25" customHeight="1" x14ac:dyDescent="0.35">
      <c r="BN691" s="17"/>
      <c r="BO691" s="18"/>
      <c r="BP691" s="17"/>
    </row>
    <row r="692" spans="66:68" ht="17.25" customHeight="1" x14ac:dyDescent="0.35">
      <c r="BN692" s="17"/>
      <c r="BO692" s="18"/>
      <c r="BP692" s="17"/>
    </row>
    <row r="693" spans="66:68" ht="17.25" customHeight="1" x14ac:dyDescent="0.35">
      <c r="BN693" s="17"/>
      <c r="BO693" s="18"/>
      <c r="BP693" s="17"/>
    </row>
    <row r="694" spans="66:68" ht="17.25" customHeight="1" x14ac:dyDescent="0.35">
      <c r="BN694" s="17"/>
      <c r="BO694" s="18"/>
      <c r="BP694" s="17"/>
    </row>
    <row r="695" spans="66:68" ht="17.25" customHeight="1" x14ac:dyDescent="0.35">
      <c r="BN695" s="17"/>
      <c r="BO695" s="18"/>
      <c r="BP695" s="17"/>
    </row>
    <row r="696" spans="66:68" ht="17.25" customHeight="1" x14ac:dyDescent="0.35">
      <c r="BN696" s="17"/>
      <c r="BO696" s="18"/>
      <c r="BP696" s="17"/>
    </row>
    <row r="697" spans="66:68" ht="17.25" customHeight="1" x14ac:dyDescent="0.35">
      <c r="BN697" s="17"/>
      <c r="BO697" s="18"/>
      <c r="BP697" s="17"/>
    </row>
    <row r="698" spans="66:68" ht="17.25" customHeight="1" x14ac:dyDescent="0.35">
      <c r="BN698" s="17"/>
      <c r="BO698" s="18"/>
      <c r="BP698" s="17"/>
    </row>
    <row r="699" spans="66:68" ht="17.25" customHeight="1" x14ac:dyDescent="0.35">
      <c r="BN699" s="17"/>
      <c r="BO699" s="18"/>
      <c r="BP699" s="17"/>
    </row>
    <row r="700" spans="66:68" ht="17.25" customHeight="1" x14ac:dyDescent="0.35">
      <c r="BN700" s="17"/>
      <c r="BO700" s="18"/>
      <c r="BP700" s="17"/>
    </row>
    <row r="701" spans="66:68" ht="17.25" customHeight="1" x14ac:dyDescent="0.35">
      <c r="BN701" s="17"/>
      <c r="BO701" s="18"/>
      <c r="BP701" s="17"/>
    </row>
    <row r="702" spans="66:68" ht="17.25" customHeight="1" x14ac:dyDescent="0.35">
      <c r="BN702" s="17"/>
      <c r="BO702" s="18"/>
      <c r="BP702" s="17"/>
    </row>
    <row r="703" spans="66:68" ht="17.25" customHeight="1" x14ac:dyDescent="0.35">
      <c r="BN703" s="17"/>
      <c r="BO703" s="18"/>
      <c r="BP703" s="17"/>
    </row>
    <row r="704" spans="66:68" ht="17.25" customHeight="1" x14ac:dyDescent="0.35">
      <c r="BN704" s="17"/>
      <c r="BO704" s="18"/>
      <c r="BP704" s="17"/>
    </row>
    <row r="705" spans="66:68" ht="17.25" customHeight="1" x14ac:dyDescent="0.35">
      <c r="BN705" s="17"/>
      <c r="BO705" s="18"/>
      <c r="BP705" s="17"/>
    </row>
    <row r="706" spans="66:68" ht="17.25" customHeight="1" x14ac:dyDescent="0.35">
      <c r="BN706" s="17"/>
      <c r="BO706" s="18"/>
      <c r="BP706" s="17"/>
    </row>
    <row r="707" spans="66:68" ht="17.25" customHeight="1" x14ac:dyDescent="0.35">
      <c r="BN707" s="17"/>
      <c r="BO707" s="18"/>
      <c r="BP707" s="17"/>
    </row>
    <row r="708" spans="66:68" ht="17.25" customHeight="1" x14ac:dyDescent="0.35">
      <c r="BN708" s="17"/>
      <c r="BO708" s="18"/>
      <c r="BP708" s="17"/>
    </row>
    <row r="709" spans="66:68" ht="17.25" customHeight="1" x14ac:dyDescent="0.35">
      <c r="BN709" s="17"/>
      <c r="BO709" s="18"/>
      <c r="BP709" s="17"/>
    </row>
    <row r="710" spans="66:68" ht="17.25" customHeight="1" x14ac:dyDescent="0.35">
      <c r="BN710" s="17"/>
      <c r="BO710" s="18"/>
      <c r="BP710" s="17"/>
    </row>
    <row r="711" spans="66:68" ht="17.25" customHeight="1" x14ac:dyDescent="0.35">
      <c r="BN711" s="17"/>
      <c r="BO711" s="18"/>
      <c r="BP711" s="17"/>
    </row>
    <row r="712" spans="66:68" ht="17.25" customHeight="1" x14ac:dyDescent="0.35">
      <c r="BN712" s="17"/>
      <c r="BO712" s="18"/>
      <c r="BP712" s="17"/>
    </row>
    <row r="713" spans="66:68" ht="17.25" customHeight="1" x14ac:dyDescent="0.35">
      <c r="BN713" s="17"/>
      <c r="BO713" s="18"/>
      <c r="BP713" s="17"/>
    </row>
    <row r="714" spans="66:68" ht="17.25" customHeight="1" x14ac:dyDescent="0.35">
      <c r="BN714" s="17"/>
      <c r="BO714" s="18"/>
      <c r="BP714" s="17"/>
    </row>
    <row r="715" spans="66:68" ht="17.25" customHeight="1" x14ac:dyDescent="0.35">
      <c r="BN715" s="17"/>
      <c r="BO715" s="18"/>
      <c r="BP715" s="17"/>
    </row>
    <row r="716" spans="66:68" ht="17.25" customHeight="1" x14ac:dyDescent="0.35">
      <c r="BN716" s="17"/>
      <c r="BO716" s="18"/>
      <c r="BP716" s="17"/>
    </row>
    <row r="717" spans="66:68" ht="17.25" customHeight="1" x14ac:dyDescent="0.35">
      <c r="BN717" s="17"/>
      <c r="BO717" s="18"/>
      <c r="BP717" s="17"/>
    </row>
    <row r="718" spans="66:68" ht="17.25" customHeight="1" x14ac:dyDescent="0.35">
      <c r="BN718" s="17"/>
      <c r="BO718" s="18"/>
      <c r="BP718" s="17"/>
    </row>
    <row r="719" spans="66:68" ht="17.25" customHeight="1" x14ac:dyDescent="0.35">
      <c r="BN719" s="17"/>
      <c r="BO719" s="18"/>
      <c r="BP719" s="17"/>
    </row>
    <row r="720" spans="66:68" ht="17.25" customHeight="1" x14ac:dyDescent="0.35">
      <c r="BN720" s="17"/>
      <c r="BO720" s="18"/>
      <c r="BP720" s="17"/>
    </row>
    <row r="721" spans="66:68" ht="17.25" customHeight="1" x14ac:dyDescent="0.35">
      <c r="BN721" s="17"/>
      <c r="BO721" s="18"/>
      <c r="BP721" s="17"/>
    </row>
    <row r="722" spans="66:68" ht="17.25" customHeight="1" x14ac:dyDescent="0.35">
      <c r="BN722" s="17"/>
      <c r="BO722" s="18"/>
      <c r="BP722" s="17"/>
    </row>
    <row r="723" spans="66:68" ht="17.25" customHeight="1" x14ac:dyDescent="0.35">
      <c r="BN723" s="17"/>
      <c r="BO723" s="18"/>
      <c r="BP723" s="17"/>
    </row>
    <row r="724" spans="66:68" ht="17.25" customHeight="1" x14ac:dyDescent="0.35">
      <c r="BN724" s="17"/>
      <c r="BO724" s="18"/>
      <c r="BP724" s="17"/>
    </row>
    <row r="725" spans="66:68" ht="17.25" customHeight="1" x14ac:dyDescent="0.35">
      <c r="BN725" s="17"/>
      <c r="BO725" s="18"/>
      <c r="BP725" s="17"/>
    </row>
    <row r="726" spans="66:68" ht="17.25" customHeight="1" x14ac:dyDescent="0.35">
      <c r="BN726" s="17"/>
      <c r="BO726" s="18"/>
      <c r="BP726" s="17"/>
    </row>
    <row r="727" spans="66:68" ht="17.25" customHeight="1" x14ac:dyDescent="0.35">
      <c r="BN727" s="17"/>
      <c r="BO727" s="18"/>
      <c r="BP727" s="17"/>
    </row>
    <row r="728" spans="66:68" ht="17.25" customHeight="1" x14ac:dyDescent="0.35">
      <c r="BN728" s="17"/>
      <c r="BO728" s="18"/>
      <c r="BP728" s="17"/>
    </row>
    <row r="729" spans="66:68" ht="17.25" customHeight="1" x14ac:dyDescent="0.35">
      <c r="BN729" s="17"/>
      <c r="BO729" s="18"/>
      <c r="BP729" s="17"/>
    </row>
    <row r="730" spans="66:68" ht="17.25" customHeight="1" x14ac:dyDescent="0.35">
      <c r="BN730" s="17"/>
      <c r="BO730" s="18"/>
      <c r="BP730" s="17"/>
    </row>
    <row r="731" spans="66:68" ht="17.25" customHeight="1" x14ac:dyDescent="0.35">
      <c r="BN731" s="17"/>
      <c r="BO731" s="18"/>
      <c r="BP731" s="17"/>
    </row>
    <row r="732" spans="66:68" ht="17.25" customHeight="1" x14ac:dyDescent="0.35">
      <c r="BN732" s="17"/>
      <c r="BO732" s="18"/>
      <c r="BP732" s="17"/>
    </row>
    <row r="733" spans="66:68" ht="17.25" customHeight="1" x14ac:dyDescent="0.35">
      <c r="BN733" s="17"/>
      <c r="BO733" s="18"/>
      <c r="BP733" s="17"/>
    </row>
    <row r="734" spans="66:68" ht="17.25" customHeight="1" x14ac:dyDescent="0.35">
      <c r="BN734" s="17"/>
      <c r="BO734" s="18"/>
      <c r="BP734" s="17"/>
    </row>
    <row r="735" spans="66:68" ht="17.25" customHeight="1" x14ac:dyDescent="0.35">
      <c r="BN735" s="17"/>
      <c r="BO735" s="18"/>
      <c r="BP735" s="17"/>
    </row>
    <row r="736" spans="66:68" ht="17.25" customHeight="1" x14ac:dyDescent="0.35">
      <c r="BN736" s="17"/>
      <c r="BO736" s="18"/>
      <c r="BP736" s="17"/>
    </row>
    <row r="737" spans="66:68" ht="17.25" customHeight="1" x14ac:dyDescent="0.35">
      <c r="BN737" s="17"/>
      <c r="BO737" s="18"/>
      <c r="BP737" s="17"/>
    </row>
    <row r="738" spans="66:68" ht="17.25" customHeight="1" x14ac:dyDescent="0.35">
      <c r="BN738" s="17"/>
      <c r="BO738" s="18"/>
      <c r="BP738" s="17"/>
    </row>
    <row r="739" spans="66:68" ht="17.25" customHeight="1" x14ac:dyDescent="0.35">
      <c r="BN739" s="17"/>
      <c r="BO739" s="18"/>
      <c r="BP739" s="17"/>
    </row>
    <row r="740" spans="66:68" ht="17.25" customHeight="1" x14ac:dyDescent="0.35">
      <c r="BN740" s="17"/>
      <c r="BO740" s="18"/>
      <c r="BP740" s="17"/>
    </row>
    <row r="741" spans="66:68" ht="17.25" customHeight="1" x14ac:dyDescent="0.35">
      <c r="BN741" s="17"/>
      <c r="BO741" s="18"/>
      <c r="BP741" s="17"/>
    </row>
    <row r="742" spans="66:68" ht="17.25" customHeight="1" x14ac:dyDescent="0.35">
      <c r="BN742" s="17"/>
      <c r="BO742" s="18"/>
      <c r="BP742" s="17"/>
    </row>
    <row r="743" spans="66:68" ht="17.25" customHeight="1" x14ac:dyDescent="0.35">
      <c r="BN743" s="17"/>
      <c r="BO743" s="18"/>
      <c r="BP743" s="17"/>
    </row>
    <row r="744" spans="66:68" ht="17.25" customHeight="1" x14ac:dyDescent="0.35">
      <c r="BN744" s="17"/>
      <c r="BO744" s="18"/>
      <c r="BP744" s="17"/>
    </row>
    <row r="745" spans="66:68" ht="17.25" customHeight="1" x14ac:dyDescent="0.35">
      <c r="BN745" s="17"/>
      <c r="BO745" s="18"/>
      <c r="BP745" s="17"/>
    </row>
    <row r="746" spans="66:68" ht="17.25" customHeight="1" x14ac:dyDescent="0.35">
      <c r="BN746" s="17"/>
      <c r="BO746" s="18"/>
      <c r="BP746" s="17"/>
    </row>
    <row r="747" spans="66:68" ht="17.25" customHeight="1" x14ac:dyDescent="0.35">
      <c r="BN747" s="17"/>
      <c r="BO747" s="18"/>
      <c r="BP747" s="17"/>
    </row>
    <row r="748" spans="66:68" ht="17.25" customHeight="1" x14ac:dyDescent="0.35">
      <c r="BN748" s="17"/>
      <c r="BO748" s="18"/>
      <c r="BP748" s="17"/>
    </row>
    <row r="749" spans="66:68" ht="17.25" customHeight="1" x14ac:dyDescent="0.35">
      <c r="BN749" s="17"/>
      <c r="BO749" s="18"/>
      <c r="BP749" s="17"/>
    </row>
    <row r="750" spans="66:68" ht="17.25" customHeight="1" x14ac:dyDescent="0.35">
      <c r="BN750" s="17"/>
      <c r="BO750" s="18"/>
      <c r="BP750" s="17"/>
    </row>
    <row r="751" spans="66:68" ht="17.25" customHeight="1" x14ac:dyDescent="0.35">
      <c r="BN751" s="17"/>
      <c r="BO751" s="18"/>
      <c r="BP751" s="17"/>
    </row>
    <row r="752" spans="66:68" ht="17.25" customHeight="1" x14ac:dyDescent="0.35">
      <c r="BN752" s="17"/>
      <c r="BO752" s="18"/>
      <c r="BP752" s="17"/>
    </row>
    <row r="753" spans="66:68" ht="17.25" customHeight="1" x14ac:dyDescent="0.35">
      <c r="BN753" s="17"/>
      <c r="BO753" s="18"/>
      <c r="BP753" s="17"/>
    </row>
    <row r="754" spans="66:68" ht="17.25" customHeight="1" x14ac:dyDescent="0.35">
      <c r="BN754" s="17"/>
      <c r="BO754" s="18"/>
      <c r="BP754" s="17"/>
    </row>
    <row r="755" spans="66:68" ht="17.25" customHeight="1" x14ac:dyDescent="0.35">
      <c r="BN755" s="17"/>
      <c r="BO755" s="18"/>
      <c r="BP755" s="17"/>
    </row>
    <row r="756" spans="66:68" ht="17.25" customHeight="1" x14ac:dyDescent="0.35">
      <c r="BN756" s="17"/>
      <c r="BO756" s="18"/>
      <c r="BP756" s="17"/>
    </row>
    <row r="757" spans="66:68" ht="17.25" customHeight="1" x14ac:dyDescent="0.35">
      <c r="BN757" s="17"/>
      <c r="BO757" s="18"/>
      <c r="BP757" s="17"/>
    </row>
    <row r="758" spans="66:68" ht="17.25" customHeight="1" x14ac:dyDescent="0.35">
      <c r="BN758" s="17"/>
      <c r="BO758" s="18"/>
      <c r="BP758" s="17"/>
    </row>
    <row r="759" spans="66:68" ht="17.25" customHeight="1" x14ac:dyDescent="0.35">
      <c r="BN759" s="17"/>
      <c r="BO759" s="18"/>
      <c r="BP759" s="17"/>
    </row>
    <row r="760" spans="66:68" ht="17.25" customHeight="1" x14ac:dyDescent="0.35">
      <c r="BN760" s="17"/>
      <c r="BO760" s="18"/>
      <c r="BP760" s="17"/>
    </row>
    <row r="761" spans="66:68" ht="17.25" customHeight="1" x14ac:dyDescent="0.35">
      <c r="BN761" s="17"/>
      <c r="BO761" s="18"/>
      <c r="BP761" s="17"/>
    </row>
    <row r="762" spans="66:68" ht="17.25" customHeight="1" x14ac:dyDescent="0.35">
      <c r="BN762" s="17"/>
      <c r="BO762" s="18"/>
      <c r="BP762" s="17"/>
    </row>
    <row r="763" spans="66:68" ht="17.25" customHeight="1" x14ac:dyDescent="0.35">
      <c r="BN763" s="17"/>
      <c r="BO763" s="18"/>
      <c r="BP763" s="17"/>
    </row>
    <row r="764" spans="66:68" ht="17.25" customHeight="1" x14ac:dyDescent="0.35">
      <c r="BN764" s="17"/>
      <c r="BO764" s="18"/>
      <c r="BP764" s="17"/>
    </row>
    <row r="765" spans="66:68" ht="17.25" customHeight="1" x14ac:dyDescent="0.35">
      <c r="BN765" s="17"/>
      <c r="BO765" s="18"/>
      <c r="BP765" s="17"/>
    </row>
    <row r="766" spans="66:68" ht="17.25" customHeight="1" x14ac:dyDescent="0.35">
      <c r="BN766" s="17"/>
      <c r="BO766" s="18"/>
      <c r="BP766" s="17"/>
    </row>
    <row r="767" spans="66:68" ht="17.25" customHeight="1" x14ac:dyDescent="0.35">
      <c r="BN767" s="17"/>
      <c r="BO767" s="18"/>
      <c r="BP767" s="17"/>
    </row>
    <row r="768" spans="66:68" ht="17.25" customHeight="1" x14ac:dyDescent="0.35">
      <c r="BN768" s="17"/>
      <c r="BO768" s="18"/>
      <c r="BP768" s="17"/>
    </row>
    <row r="769" spans="66:68" ht="17.25" customHeight="1" x14ac:dyDescent="0.35">
      <c r="BN769" s="17"/>
      <c r="BO769" s="18"/>
      <c r="BP769" s="17"/>
    </row>
    <row r="770" spans="66:68" ht="17.25" customHeight="1" x14ac:dyDescent="0.35">
      <c r="BN770" s="17"/>
      <c r="BO770" s="18"/>
      <c r="BP770" s="17"/>
    </row>
    <row r="771" spans="66:68" ht="17.25" customHeight="1" x14ac:dyDescent="0.35">
      <c r="BN771" s="17"/>
      <c r="BO771" s="18"/>
      <c r="BP771" s="17"/>
    </row>
    <row r="772" spans="66:68" ht="17.25" customHeight="1" x14ac:dyDescent="0.35">
      <c r="BN772" s="17"/>
      <c r="BO772" s="18"/>
      <c r="BP772" s="17"/>
    </row>
    <row r="773" spans="66:68" ht="17.25" customHeight="1" x14ac:dyDescent="0.35">
      <c r="BN773" s="17"/>
      <c r="BO773" s="18"/>
      <c r="BP773" s="17"/>
    </row>
    <row r="774" spans="66:68" ht="17.25" customHeight="1" x14ac:dyDescent="0.35">
      <c r="BN774" s="17"/>
      <c r="BO774" s="18"/>
      <c r="BP774" s="17"/>
    </row>
    <row r="775" spans="66:68" ht="17.25" customHeight="1" x14ac:dyDescent="0.35">
      <c r="BN775" s="17"/>
      <c r="BO775" s="18"/>
      <c r="BP775" s="17"/>
    </row>
    <row r="776" spans="66:68" ht="17.25" customHeight="1" x14ac:dyDescent="0.35">
      <c r="BN776" s="17"/>
      <c r="BO776" s="18"/>
      <c r="BP776" s="17"/>
    </row>
    <row r="777" spans="66:68" ht="17.25" customHeight="1" x14ac:dyDescent="0.35">
      <c r="BN777" s="17"/>
      <c r="BO777" s="18"/>
      <c r="BP777" s="17"/>
    </row>
    <row r="778" spans="66:68" ht="17.25" customHeight="1" x14ac:dyDescent="0.35">
      <c r="BN778" s="17"/>
      <c r="BO778" s="18"/>
      <c r="BP778" s="17"/>
    </row>
    <row r="779" spans="66:68" ht="17.25" customHeight="1" x14ac:dyDescent="0.35">
      <c r="BN779" s="17"/>
      <c r="BO779" s="18"/>
      <c r="BP779" s="17"/>
    </row>
    <row r="780" spans="66:68" ht="17.25" customHeight="1" x14ac:dyDescent="0.35">
      <c r="BN780" s="17"/>
      <c r="BO780" s="18"/>
      <c r="BP780" s="17"/>
    </row>
    <row r="781" spans="66:68" ht="17.25" customHeight="1" x14ac:dyDescent="0.35">
      <c r="BN781" s="17"/>
      <c r="BO781" s="18"/>
      <c r="BP781" s="17"/>
    </row>
    <row r="782" spans="66:68" ht="17.25" customHeight="1" x14ac:dyDescent="0.35">
      <c r="BN782" s="17"/>
      <c r="BO782" s="18"/>
      <c r="BP782" s="17"/>
    </row>
    <row r="783" spans="66:68" ht="17.25" customHeight="1" x14ac:dyDescent="0.35">
      <c r="BN783" s="17"/>
      <c r="BO783" s="18"/>
      <c r="BP783" s="17"/>
    </row>
    <row r="784" spans="66:68" ht="17.25" customHeight="1" x14ac:dyDescent="0.35">
      <c r="BN784" s="17"/>
      <c r="BO784" s="18"/>
      <c r="BP784" s="17"/>
    </row>
    <row r="785" spans="66:68" ht="17.25" customHeight="1" x14ac:dyDescent="0.35">
      <c r="BN785" s="17"/>
      <c r="BO785" s="18"/>
      <c r="BP785" s="17"/>
    </row>
    <row r="786" spans="66:68" ht="17.25" customHeight="1" x14ac:dyDescent="0.35">
      <c r="BN786" s="17"/>
      <c r="BO786" s="18"/>
      <c r="BP786" s="17"/>
    </row>
    <row r="787" spans="66:68" ht="17.25" customHeight="1" x14ac:dyDescent="0.35">
      <c r="BN787" s="17"/>
      <c r="BO787" s="18"/>
      <c r="BP787" s="17"/>
    </row>
    <row r="788" spans="66:68" ht="17.25" customHeight="1" x14ac:dyDescent="0.35">
      <c r="BN788" s="17"/>
      <c r="BO788" s="18"/>
      <c r="BP788" s="17"/>
    </row>
    <row r="789" spans="66:68" ht="17.25" customHeight="1" x14ac:dyDescent="0.35">
      <c r="BN789" s="17"/>
      <c r="BO789" s="18"/>
      <c r="BP789" s="17"/>
    </row>
    <row r="790" spans="66:68" ht="17.25" customHeight="1" x14ac:dyDescent="0.35">
      <c r="BN790" s="17"/>
      <c r="BO790" s="18"/>
      <c r="BP790" s="17"/>
    </row>
    <row r="791" spans="66:68" ht="17.25" customHeight="1" x14ac:dyDescent="0.35">
      <c r="BN791" s="17"/>
      <c r="BO791" s="18"/>
      <c r="BP791" s="17"/>
    </row>
    <row r="792" spans="66:68" ht="17.25" customHeight="1" x14ac:dyDescent="0.35">
      <c r="BN792" s="17"/>
      <c r="BO792" s="18"/>
      <c r="BP792" s="17"/>
    </row>
    <row r="793" spans="66:68" ht="17.25" customHeight="1" x14ac:dyDescent="0.35">
      <c r="BN793" s="17"/>
      <c r="BO793" s="18"/>
      <c r="BP793" s="17"/>
    </row>
    <row r="794" spans="66:68" ht="17.25" customHeight="1" x14ac:dyDescent="0.35">
      <c r="BN794" s="17"/>
      <c r="BO794" s="18"/>
      <c r="BP794" s="17"/>
    </row>
    <row r="795" spans="66:68" ht="17.25" customHeight="1" x14ac:dyDescent="0.35">
      <c r="BN795" s="17"/>
      <c r="BO795" s="18"/>
      <c r="BP795" s="17"/>
    </row>
    <row r="796" spans="66:68" ht="17.25" customHeight="1" x14ac:dyDescent="0.35">
      <c r="BN796" s="17"/>
      <c r="BO796" s="18"/>
      <c r="BP796" s="17"/>
    </row>
    <row r="797" spans="66:68" ht="17.25" customHeight="1" x14ac:dyDescent="0.35">
      <c r="BN797" s="17"/>
      <c r="BO797" s="18"/>
      <c r="BP797" s="17"/>
    </row>
    <row r="798" spans="66:68" ht="17.25" customHeight="1" x14ac:dyDescent="0.35">
      <c r="BN798" s="17"/>
      <c r="BO798" s="18"/>
      <c r="BP798" s="17"/>
    </row>
    <row r="799" spans="66:68" ht="17.25" customHeight="1" x14ac:dyDescent="0.35">
      <c r="BN799" s="17"/>
      <c r="BO799" s="18"/>
      <c r="BP799" s="17"/>
    </row>
    <row r="800" spans="66:68" ht="17.25" customHeight="1" x14ac:dyDescent="0.35">
      <c r="BN800" s="17"/>
      <c r="BO800" s="18"/>
      <c r="BP800" s="17"/>
    </row>
    <row r="801" spans="66:68" ht="17.25" customHeight="1" x14ac:dyDescent="0.35">
      <c r="BN801" s="17"/>
      <c r="BO801" s="18"/>
      <c r="BP801" s="17"/>
    </row>
    <row r="802" spans="66:68" ht="17.25" customHeight="1" x14ac:dyDescent="0.35">
      <c r="BN802" s="17"/>
      <c r="BO802" s="18"/>
      <c r="BP802" s="17"/>
    </row>
    <row r="803" spans="66:68" ht="17.25" customHeight="1" x14ac:dyDescent="0.35">
      <c r="BN803" s="17"/>
      <c r="BO803" s="18"/>
      <c r="BP803" s="17"/>
    </row>
    <row r="804" spans="66:68" ht="17.25" customHeight="1" x14ac:dyDescent="0.35">
      <c r="BN804" s="17"/>
      <c r="BO804" s="18"/>
      <c r="BP804" s="17"/>
    </row>
    <row r="805" spans="66:68" ht="17.25" customHeight="1" x14ac:dyDescent="0.35">
      <c r="BN805" s="17"/>
      <c r="BO805" s="18"/>
      <c r="BP805" s="17"/>
    </row>
    <row r="806" spans="66:68" ht="17.25" customHeight="1" x14ac:dyDescent="0.35">
      <c r="BN806" s="17"/>
      <c r="BO806" s="18"/>
      <c r="BP806" s="17"/>
    </row>
    <row r="807" spans="66:68" ht="17.25" customHeight="1" x14ac:dyDescent="0.35">
      <c r="BN807" s="17"/>
      <c r="BO807" s="18"/>
      <c r="BP807" s="17"/>
    </row>
    <row r="808" spans="66:68" ht="17.25" customHeight="1" x14ac:dyDescent="0.35">
      <c r="BN808" s="17"/>
      <c r="BO808" s="18"/>
      <c r="BP808" s="17"/>
    </row>
    <row r="809" spans="66:68" ht="17.25" customHeight="1" x14ac:dyDescent="0.35">
      <c r="BN809" s="17"/>
      <c r="BO809" s="18"/>
      <c r="BP809" s="17"/>
    </row>
    <row r="810" spans="66:68" ht="17.25" customHeight="1" x14ac:dyDescent="0.35">
      <c r="BN810" s="17"/>
      <c r="BO810" s="18"/>
      <c r="BP810" s="17"/>
    </row>
    <row r="811" spans="66:68" ht="17.25" customHeight="1" x14ac:dyDescent="0.35">
      <c r="BN811" s="17"/>
      <c r="BO811" s="18"/>
      <c r="BP811" s="17"/>
    </row>
    <row r="812" spans="66:68" ht="17.25" customHeight="1" x14ac:dyDescent="0.35">
      <c r="BN812" s="17"/>
      <c r="BO812" s="18"/>
      <c r="BP812" s="17"/>
    </row>
    <row r="813" spans="66:68" ht="17.25" customHeight="1" x14ac:dyDescent="0.35">
      <c r="BN813" s="17"/>
      <c r="BO813" s="18"/>
      <c r="BP813" s="17"/>
    </row>
    <row r="814" spans="66:68" ht="17.25" customHeight="1" x14ac:dyDescent="0.35">
      <c r="BN814" s="17"/>
      <c r="BO814" s="18"/>
      <c r="BP814" s="17"/>
    </row>
    <row r="815" spans="66:68" ht="17.25" customHeight="1" x14ac:dyDescent="0.35">
      <c r="BN815" s="17"/>
      <c r="BO815" s="18"/>
      <c r="BP815" s="17"/>
    </row>
    <row r="816" spans="66:68" ht="17.25" customHeight="1" x14ac:dyDescent="0.35">
      <c r="BN816" s="17"/>
      <c r="BO816" s="18"/>
      <c r="BP816" s="17"/>
    </row>
    <row r="817" spans="66:68" ht="17.25" customHeight="1" x14ac:dyDescent="0.35">
      <c r="BN817" s="17"/>
      <c r="BO817" s="18"/>
      <c r="BP817" s="17"/>
    </row>
    <row r="818" spans="66:68" ht="17.25" customHeight="1" x14ac:dyDescent="0.35">
      <c r="BN818" s="17"/>
      <c r="BO818" s="18"/>
      <c r="BP818" s="17"/>
    </row>
    <row r="819" spans="66:68" ht="17.25" customHeight="1" x14ac:dyDescent="0.35">
      <c r="BN819" s="17"/>
      <c r="BO819" s="18"/>
      <c r="BP819" s="17"/>
    </row>
    <row r="820" spans="66:68" ht="17.25" customHeight="1" x14ac:dyDescent="0.35">
      <c r="BN820" s="17"/>
      <c r="BO820" s="18"/>
      <c r="BP820" s="17"/>
    </row>
    <row r="821" spans="66:68" ht="17.25" customHeight="1" x14ac:dyDescent="0.35">
      <c r="BN821" s="17"/>
      <c r="BO821" s="18"/>
      <c r="BP821" s="17"/>
    </row>
    <row r="822" spans="66:68" ht="17.25" customHeight="1" x14ac:dyDescent="0.35">
      <c r="BN822" s="17"/>
      <c r="BO822" s="18"/>
      <c r="BP822" s="17"/>
    </row>
    <row r="823" spans="66:68" ht="17.25" customHeight="1" x14ac:dyDescent="0.35">
      <c r="BN823" s="17"/>
      <c r="BO823" s="18"/>
      <c r="BP823" s="17"/>
    </row>
    <row r="824" spans="66:68" ht="17.25" customHeight="1" x14ac:dyDescent="0.35">
      <c r="BN824" s="17"/>
      <c r="BO824" s="18"/>
      <c r="BP824" s="17"/>
    </row>
    <row r="825" spans="66:68" ht="17.25" customHeight="1" x14ac:dyDescent="0.35">
      <c r="BN825" s="17"/>
      <c r="BO825" s="18"/>
      <c r="BP825" s="17"/>
    </row>
    <row r="826" spans="66:68" ht="17.25" customHeight="1" x14ac:dyDescent="0.35">
      <c r="BN826" s="17"/>
      <c r="BO826" s="18"/>
      <c r="BP826" s="17"/>
    </row>
    <row r="827" spans="66:68" ht="17.25" customHeight="1" x14ac:dyDescent="0.35">
      <c r="BN827" s="17"/>
      <c r="BO827" s="18"/>
      <c r="BP827" s="17"/>
    </row>
    <row r="828" spans="66:68" ht="17.25" customHeight="1" x14ac:dyDescent="0.35">
      <c r="BN828" s="17"/>
      <c r="BO828" s="18"/>
      <c r="BP828" s="17"/>
    </row>
    <row r="829" spans="66:68" ht="17.25" customHeight="1" x14ac:dyDescent="0.35">
      <c r="BN829" s="17"/>
      <c r="BO829" s="18"/>
      <c r="BP829" s="17"/>
    </row>
    <row r="830" spans="66:68" ht="17.25" customHeight="1" x14ac:dyDescent="0.35">
      <c r="BN830" s="17"/>
      <c r="BO830" s="18"/>
      <c r="BP830" s="17"/>
    </row>
    <row r="831" spans="66:68" ht="17.25" customHeight="1" x14ac:dyDescent="0.35">
      <c r="BN831" s="17"/>
      <c r="BO831" s="18"/>
      <c r="BP831" s="17"/>
    </row>
    <row r="832" spans="66:68" ht="17.25" customHeight="1" x14ac:dyDescent="0.35">
      <c r="BN832" s="17"/>
      <c r="BO832" s="18"/>
      <c r="BP832" s="17"/>
    </row>
    <row r="833" spans="66:68" ht="17.25" customHeight="1" x14ac:dyDescent="0.35">
      <c r="BN833" s="17"/>
      <c r="BO833" s="18"/>
      <c r="BP833" s="17"/>
    </row>
    <row r="834" spans="66:68" ht="17.25" customHeight="1" x14ac:dyDescent="0.35">
      <c r="BN834" s="17"/>
      <c r="BO834" s="18"/>
      <c r="BP834" s="17"/>
    </row>
    <row r="835" spans="66:68" ht="17.25" customHeight="1" x14ac:dyDescent="0.35">
      <c r="BN835" s="17"/>
      <c r="BO835" s="18"/>
      <c r="BP835" s="17"/>
    </row>
    <row r="836" spans="66:68" ht="17.25" customHeight="1" x14ac:dyDescent="0.35">
      <c r="BN836" s="17"/>
      <c r="BO836" s="18"/>
      <c r="BP836" s="17"/>
    </row>
    <row r="837" spans="66:68" ht="17.25" customHeight="1" x14ac:dyDescent="0.35">
      <c r="BN837" s="17"/>
      <c r="BO837" s="18"/>
      <c r="BP837" s="17"/>
    </row>
    <row r="838" spans="66:68" ht="17.25" customHeight="1" x14ac:dyDescent="0.35">
      <c r="BN838" s="17"/>
      <c r="BO838" s="18"/>
      <c r="BP838" s="17"/>
    </row>
    <row r="839" spans="66:68" ht="17.25" customHeight="1" x14ac:dyDescent="0.35">
      <c r="BN839" s="17"/>
      <c r="BO839" s="18"/>
      <c r="BP839" s="17"/>
    </row>
    <row r="840" spans="66:68" ht="17.25" customHeight="1" x14ac:dyDescent="0.35">
      <c r="BN840" s="17"/>
      <c r="BO840" s="18"/>
      <c r="BP840" s="17"/>
    </row>
    <row r="841" spans="66:68" ht="17.25" customHeight="1" x14ac:dyDescent="0.35">
      <c r="BN841" s="17"/>
      <c r="BO841" s="18"/>
      <c r="BP841" s="17"/>
    </row>
    <row r="842" spans="66:68" ht="17.25" customHeight="1" x14ac:dyDescent="0.35">
      <c r="BN842" s="17"/>
      <c r="BO842" s="18"/>
      <c r="BP842" s="17"/>
    </row>
    <row r="843" spans="66:68" ht="17.25" customHeight="1" x14ac:dyDescent="0.35">
      <c r="BN843" s="17"/>
      <c r="BO843" s="18"/>
      <c r="BP843" s="17"/>
    </row>
    <row r="844" spans="66:68" ht="17.25" customHeight="1" x14ac:dyDescent="0.35">
      <c r="BN844" s="17"/>
      <c r="BO844" s="18"/>
      <c r="BP844" s="17"/>
    </row>
    <row r="845" spans="66:68" ht="17.25" customHeight="1" x14ac:dyDescent="0.35">
      <c r="BN845" s="17"/>
      <c r="BO845" s="18"/>
      <c r="BP845" s="17"/>
    </row>
    <row r="846" spans="66:68" ht="17.25" customHeight="1" x14ac:dyDescent="0.35">
      <c r="BN846" s="17"/>
      <c r="BO846" s="18"/>
      <c r="BP846" s="17"/>
    </row>
    <row r="847" spans="66:68" ht="17.25" customHeight="1" x14ac:dyDescent="0.35">
      <c r="BN847" s="17"/>
      <c r="BO847" s="18"/>
      <c r="BP847" s="17"/>
    </row>
    <row r="848" spans="66:68" ht="17.25" customHeight="1" x14ac:dyDescent="0.35">
      <c r="BN848" s="17"/>
      <c r="BO848" s="18"/>
      <c r="BP848" s="17"/>
    </row>
    <row r="849" spans="66:68" ht="17.25" customHeight="1" x14ac:dyDescent="0.35">
      <c r="BN849" s="17"/>
      <c r="BO849" s="18"/>
      <c r="BP849" s="17"/>
    </row>
    <row r="850" spans="66:68" ht="17.25" customHeight="1" x14ac:dyDescent="0.35">
      <c r="BN850" s="17"/>
      <c r="BO850" s="18"/>
      <c r="BP850" s="17"/>
    </row>
    <row r="851" spans="66:68" ht="17.25" customHeight="1" x14ac:dyDescent="0.35">
      <c r="BN851" s="17"/>
      <c r="BO851" s="18"/>
      <c r="BP851" s="17"/>
    </row>
    <row r="852" spans="66:68" ht="17.25" customHeight="1" x14ac:dyDescent="0.35">
      <c r="BN852" s="17"/>
      <c r="BO852" s="18"/>
      <c r="BP852" s="17"/>
    </row>
    <row r="853" spans="66:68" ht="17.25" customHeight="1" x14ac:dyDescent="0.35">
      <c r="BN853" s="17"/>
      <c r="BO853" s="18"/>
      <c r="BP853" s="17"/>
    </row>
    <row r="854" spans="66:68" ht="17.25" customHeight="1" x14ac:dyDescent="0.35">
      <c r="BN854" s="17"/>
      <c r="BO854" s="18"/>
      <c r="BP854" s="17"/>
    </row>
    <row r="855" spans="66:68" ht="17.25" customHeight="1" x14ac:dyDescent="0.35">
      <c r="BN855" s="17"/>
      <c r="BO855" s="18"/>
      <c r="BP855" s="17"/>
    </row>
    <row r="856" spans="66:68" ht="17.25" customHeight="1" x14ac:dyDescent="0.35">
      <c r="BN856" s="17"/>
      <c r="BO856" s="18"/>
      <c r="BP856" s="17"/>
    </row>
    <row r="857" spans="66:68" ht="17.25" customHeight="1" x14ac:dyDescent="0.35">
      <c r="BN857" s="17"/>
      <c r="BO857" s="18"/>
      <c r="BP857" s="17"/>
    </row>
    <row r="858" spans="66:68" ht="17.25" customHeight="1" x14ac:dyDescent="0.35">
      <c r="BN858" s="17"/>
      <c r="BO858" s="18"/>
      <c r="BP858" s="17"/>
    </row>
    <row r="859" spans="66:68" ht="17.25" customHeight="1" x14ac:dyDescent="0.35">
      <c r="BN859" s="17"/>
      <c r="BO859" s="18"/>
      <c r="BP859" s="17"/>
    </row>
    <row r="860" spans="66:68" ht="17.25" customHeight="1" x14ac:dyDescent="0.35">
      <c r="BN860" s="17"/>
      <c r="BO860" s="18"/>
      <c r="BP860" s="17"/>
    </row>
    <row r="861" spans="66:68" ht="17.25" customHeight="1" x14ac:dyDescent="0.35">
      <c r="BN861" s="17"/>
      <c r="BO861" s="18"/>
      <c r="BP861" s="17"/>
    </row>
    <row r="862" spans="66:68" ht="17.25" customHeight="1" x14ac:dyDescent="0.35">
      <c r="BN862" s="17"/>
      <c r="BO862" s="18"/>
      <c r="BP862" s="17"/>
    </row>
    <row r="863" spans="66:68" ht="17.25" customHeight="1" x14ac:dyDescent="0.35">
      <c r="BN863" s="17"/>
      <c r="BO863" s="18"/>
      <c r="BP863" s="17"/>
    </row>
    <row r="864" spans="66:68" ht="17.25" customHeight="1" x14ac:dyDescent="0.35">
      <c r="BN864" s="17"/>
      <c r="BO864" s="18"/>
      <c r="BP864" s="17"/>
    </row>
    <row r="865" spans="66:68" ht="17.25" customHeight="1" x14ac:dyDescent="0.35">
      <c r="BN865" s="17"/>
      <c r="BO865" s="18"/>
      <c r="BP865" s="17"/>
    </row>
    <row r="866" spans="66:68" ht="17.25" customHeight="1" x14ac:dyDescent="0.35">
      <c r="BN866" s="17"/>
      <c r="BO866" s="18"/>
      <c r="BP866" s="17"/>
    </row>
    <row r="867" spans="66:68" ht="17.25" customHeight="1" x14ac:dyDescent="0.35">
      <c r="BN867" s="17"/>
      <c r="BO867" s="18"/>
      <c r="BP867" s="17"/>
    </row>
    <row r="868" spans="66:68" ht="17.25" customHeight="1" x14ac:dyDescent="0.35">
      <c r="BN868" s="17"/>
      <c r="BO868" s="18"/>
      <c r="BP868" s="17"/>
    </row>
    <row r="869" spans="66:68" ht="17.25" customHeight="1" x14ac:dyDescent="0.35">
      <c r="BN869" s="17"/>
      <c r="BO869" s="18"/>
      <c r="BP869" s="17"/>
    </row>
    <row r="870" spans="66:68" ht="17.25" customHeight="1" x14ac:dyDescent="0.35">
      <c r="BN870" s="17"/>
      <c r="BO870" s="18"/>
      <c r="BP870" s="17"/>
    </row>
    <row r="871" spans="66:68" ht="17.25" customHeight="1" x14ac:dyDescent="0.35">
      <c r="BN871" s="17"/>
      <c r="BO871" s="18"/>
      <c r="BP871" s="17"/>
    </row>
    <row r="872" spans="66:68" ht="17.25" customHeight="1" x14ac:dyDescent="0.35">
      <c r="BN872" s="17"/>
      <c r="BO872" s="18"/>
      <c r="BP872" s="17"/>
    </row>
    <row r="873" spans="66:68" ht="17.25" customHeight="1" x14ac:dyDescent="0.35">
      <c r="BN873" s="17"/>
      <c r="BO873" s="18"/>
      <c r="BP873" s="17"/>
    </row>
    <row r="874" spans="66:68" ht="17.25" customHeight="1" x14ac:dyDescent="0.35">
      <c r="BN874" s="17"/>
      <c r="BO874" s="18"/>
      <c r="BP874" s="17"/>
    </row>
    <row r="875" spans="66:68" ht="17.25" customHeight="1" x14ac:dyDescent="0.35">
      <c r="BN875" s="17"/>
      <c r="BO875" s="18"/>
      <c r="BP875" s="17"/>
    </row>
    <row r="876" spans="66:68" ht="17.25" customHeight="1" x14ac:dyDescent="0.35">
      <c r="BN876" s="17"/>
      <c r="BO876" s="18"/>
      <c r="BP876" s="17"/>
    </row>
    <row r="877" spans="66:68" ht="17.25" customHeight="1" x14ac:dyDescent="0.35">
      <c r="BN877" s="17"/>
      <c r="BO877" s="18"/>
      <c r="BP877" s="17"/>
    </row>
    <row r="878" spans="66:68" ht="17.25" customHeight="1" x14ac:dyDescent="0.35">
      <c r="BN878" s="17"/>
      <c r="BO878" s="18"/>
      <c r="BP878" s="17"/>
    </row>
    <row r="879" spans="66:68" ht="17.25" customHeight="1" x14ac:dyDescent="0.35">
      <c r="BN879" s="17"/>
      <c r="BO879" s="18"/>
      <c r="BP879" s="17"/>
    </row>
    <row r="880" spans="66:68" ht="17.25" customHeight="1" x14ac:dyDescent="0.35">
      <c r="BN880" s="17"/>
      <c r="BO880" s="18"/>
      <c r="BP880" s="17"/>
    </row>
    <row r="881" spans="66:68" ht="17.25" customHeight="1" x14ac:dyDescent="0.35">
      <c r="BN881" s="17"/>
      <c r="BO881" s="18"/>
      <c r="BP881" s="17"/>
    </row>
    <row r="882" spans="66:68" ht="17.25" customHeight="1" x14ac:dyDescent="0.35">
      <c r="BN882" s="17"/>
      <c r="BO882" s="18"/>
      <c r="BP882" s="17"/>
    </row>
    <row r="883" spans="66:68" ht="17.25" customHeight="1" x14ac:dyDescent="0.35">
      <c r="BN883" s="17"/>
      <c r="BO883" s="18"/>
      <c r="BP883" s="17"/>
    </row>
    <row r="884" spans="66:68" ht="17.25" customHeight="1" x14ac:dyDescent="0.35">
      <c r="BN884" s="17"/>
      <c r="BO884" s="18"/>
      <c r="BP884" s="17"/>
    </row>
    <row r="885" spans="66:68" ht="17.25" customHeight="1" x14ac:dyDescent="0.35">
      <c r="BN885" s="17"/>
      <c r="BO885" s="18"/>
      <c r="BP885" s="17"/>
    </row>
    <row r="886" spans="66:68" ht="17.25" customHeight="1" x14ac:dyDescent="0.35">
      <c r="BN886" s="17"/>
      <c r="BO886" s="18"/>
      <c r="BP886" s="17"/>
    </row>
    <row r="887" spans="66:68" ht="17.25" customHeight="1" x14ac:dyDescent="0.35">
      <c r="BN887" s="17"/>
      <c r="BO887" s="18"/>
      <c r="BP887" s="17"/>
    </row>
    <row r="888" spans="66:68" ht="17.25" customHeight="1" x14ac:dyDescent="0.35">
      <c r="BN888" s="17"/>
      <c r="BO888" s="18"/>
      <c r="BP888" s="17"/>
    </row>
    <row r="889" spans="66:68" ht="17.25" customHeight="1" x14ac:dyDescent="0.35">
      <c r="BN889" s="17"/>
      <c r="BO889" s="18"/>
      <c r="BP889" s="17"/>
    </row>
    <row r="890" spans="66:68" ht="17.25" customHeight="1" x14ac:dyDescent="0.35">
      <c r="BN890" s="17"/>
      <c r="BO890" s="18"/>
      <c r="BP890" s="17"/>
    </row>
    <row r="891" spans="66:68" ht="17.25" customHeight="1" x14ac:dyDescent="0.35">
      <c r="BN891" s="17"/>
      <c r="BO891" s="18"/>
      <c r="BP891" s="17"/>
    </row>
    <row r="892" spans="66:68" ht="17.25" customHeight="1" x14ac:dyDescent="0.35">
      <c r="BN892" s="17"/>
      <c r="BO892" s="18"/>
      <c r="BP892" s="17"/>
    </row>
    <row r="893" spans="66:68" ht="17.25" customHeight="1" x14ac:dyDescent="0.35">
      <c r="BN893" s="17"/>
      <c r="BO893" s="18"/>
      <c r="BP893" s="17"/>
    </row>
    <row r="894" spans="66:68" ht="17.25" customHeight="1" x14ac:dyDescent="0.35">
      <c r="BN894" s="17"/>
      <c r="BO894" s="18"/>
      <c r="BP894" s="17"/>
    </row>
    <row r="895" spans="66:68" ht="17.25" customHeight="1" x14ac:dyDescent="0.35">
      <c r="BN895" s="17"/>
      <c r="BO895" s="18"/>
      <c r="BP895" s="17"/>
    </row>
    <row r="896" spans="66:68" ht="17.25" customHeight="1" x14ac:dyDescent="0.35">
      <c r="BN896" s="17"/>
      <c r="BO896" s="18"/>
      <c r="BP896" s="17"/>
    </row>
    <row r="897" spans="66:68" ht="17.25" customHeight="1" x14ac:dyDescent="0.35">
      <c r="BN897" s="17"/>
      <c r="BO897" s="18"/>
      <c r="BP897" s="17"/>
    </row>
    <row r="898" spans="66:68" ht="17.25" customHeight="1" x14ac:dyDescent="0.35">
      <c r="BN898" s="17"/>
      <c r="BO898" s="18"/>
      <c r="BP898" s="17"/>
    </row>
    <row r="899" spans="66:68" ht="17.25" customHeight="1" x14ac:dyDescent="0.35">
      <c r="BN899" s="17"/>
      <c r="BO899" s="18"/>
      <c r="BP899" s="17"/>
    </row>
    <row r="900" spans="66:68" ht="17.25" customHeight="1" x14ac:dyDescent="0.35">
      <c r="BN900" s="17"/>
      <c r="BO900" s="18"/>
      <c r="BP900" s="17"/>
    </row>
    <row r="901" spans="66:68" ht="17.25" customHeight="1" x14ac:dyDescent="0.35">
      <c r="BN901" s="17"/>
      <c r="BO901" s="18"/>
      <c r="BP901" s="17"/>
    </row>
    <row r="902" spans="66:68" ht="17.25" customHeight="1" x14ac:dyDescent="0.35">
      <c r="BN902" s="17"/>
      <c r="BO902" s="18"/>
      <c r="BP902" s="17"/>
    </row>
    <row r="903" spans="66:68" ht="17.25" customHeight="1" x14ac:dyDescent="0.35">
      <c r="BN903" s="17"/>
      <c r="BO903" s="18"/>
      <c r="BP903" s="17"/>
    </row>
    <row r="904" spans="66:68" ht="17.25" customHeight="1" x14ac:dyDescent="0.35">
      <c r="BN904" s="17"/>
      <c r="BO904" s="18"/>
      <c r="BP904" s="17"/>
    </row>
    <row r="905" spans="66:68" ht="17.25" customHeight="1" x14ac:dyDescent="0.35">
      <c r="BN905" s="17"/>
      <c r="BO905" s="18"/>
      <c r="BP905" s="17"/>
    </row>
    <row r="906" spans="66:68" ht="17.25" customHeight="1" x14ac:dyDescent="0.35">
      <c r="BN906" s="17"/>
      <c r="BO906" s="18"/>
      <c r="BP906" s="17"/>
    </row>
    <row r="907" spans="66:68" ht="17.25" customHeight="1" x14ac:dyDescent="0.35">
      <c r="BN907" s="17"/>
      <c r="BO907" s="18"/>
      <c r="BP907" s="17"/>
    </row>
    <row r="908" spans="66:68" ht="17.25" customHeight="1" x14ac:dyDescent="0.35">
      <c r="BN908" s="17"/>
      <c r="BO908" s="18"/>
      <c r="BP908" s="17"/>
    </row>
    <row r="909" spans="66:68" ht="17.25" customHeight="1" x14ac:dyDescent="0.35">
      <c r="BN909" s="17"/>
      <c r="BO909" s="18"/>
      <c r="BP909" s="17"/>
    </row>
    <row r="910" spans="66:68" ht="17.25" customHeight="1" x14ac:dyDescent="0.35">
      <c r="BN910" s="17"/>
      <c r="BO910" s="18"/>
      <c r="BP910" s="17"/>
    </row>
    <row r="911" spans="66:68" ht="17.25" customHeight="1" x14ac:dyDescent="0.35">
      <c r="BN911" s="17"/>
      <c r="BO911" s="18"/>
      <c r="BP911" s="17"/>
    </row>
    <row r="912" spans="66:68" ht="17.25" customHeight="1" x14ac:dyDescent="0.35">
      <c r="BN912" s="17"/>
      <c r="BO912" s="18"/>
      <c r="BP912" s="17"/>
    </row>
    <row r="913" spans="66:68" ht="17.25" customHeight="1" x14ac:dyDescent="0.35">
      <c r="BN913" s="17"/>
      <c r="BO913" s="18"/>
      <c r="BP913" s="17"/>
    </row>
    <row r="914" spans="66:68" ht="17.25" customHeight="1" x14ac:dyDescent="0.35">
      <c r="BN914" s="17"/>
      <c r="BO914" s="18"/>
      <c r="BP914" s="17"/>
    </row>
    <row r="915" spans="66:68" ht="17.25" customHeight="1" x14ac:dyDescent="0.35">
      <c r="BN915" s="17"/>
      <c r="BO915" s="18"/>
      <c r="BP915" s="17"/>
    </row>
    <row r="916" spans="66:68" ht="17.25" customHeight="1" x14ac:dyDescent="0.35">
      <c r="BN916" s="17"/>
      <c r="BO916" s="18"/>
      <c r="BP916" s="17"/>
    </row>
    <row r="917" spans="66:68" ht="17.25" customHeight="1" x14ac:dyDescent="0.35">
      <c r="BN917" s="17"/>
      <c r="BO917" s="18"/>
      <c r="BP917" s="17"/>
    </row>
    <row r="918" spans="66:68" ht="17.25" customHeight="1" x14ac:dyDescent="0.35">
      <c r="BN918" s="17"/>
      <c r="BO918" s="18"/>
      <c r="BP918" s="17"/>
    </row>
    <row r="919" spans="66:68" ht="17.25" customHeight="1" x14ac:dyDescent="0.35">
      <c r="BN919" s="17"/>
      <c r="BO919" s="18"/>
      <c r="BP919" s="17"/>
    </row>
    <row r="920" spans="66:68" ht="17.25" customHeight="1" x14ac:dyDescent="0.35">
      <c r="BN920" s="17"/>
      <c r="BO920" s="18"/>
      <c r="BP920" s="17"/>
    </row>
    <row r="921" spans="66:68" ht="17.25" customHeight="1" x14ac:dyDescent="0.35">
      <c r="BN921" s="17"/>
      <c r="BO921" s="18"/>
      <c r="BP921" s="17"/>
    </row>
    <row r="922" spans="66:68" ht="17.25" customHeight="1" x14ac:dyDescent="0.35">
      <c r="BN922" s="17"/>
      <c r="BO922" s="18"/>
      <c r="BP922" s="17"/>
    </row>
    <row r="923" spans="66:68" ht="17.25" customHeight="1" x14ac:dyDescent="0.35">
      <c r="BN923" s="17"/>
      <c r="BO923" s="18"/>
      <c r="BP923" s="17"/>
    </row>
    <row r="924" spans="66:68" ht="17.25" customHeight="1" x14ac:dyDescent="0.35">
      <c r="BN924" s="17"/>
      <c r="BO924" s="18"/>
      <c r="BP924" s="17"/>
    </row>
    <row r="925" spans="66:68" ht="17.25" customHeight="1" x14ac:dyDescent="0.35">
      <c r="BN925" s="17"/>
      <c r="BO925" s="18"/>
      <c r="BP925" s="17"/>
    </row>
    <row r="926" spans="66:68" ht="17.25" customHeight="1" x14ac:dyDescent="0.35">
      <c r="BN926" s="17"/>
      <c r="BO926" s="18"/>
      <c r="BP926" s="17"/>
    </row>
    <row r="927" spans="66:68" ht="17.25" customHeight="1" x14ac:dyDescent="0.35">
      <c r="BN927" s="17"/>
      <c r="BO927" s="18"/>
      <c r="BP927" s="17"/>
    </row>
    <row r="928" spans="66:68" ht="17.25" customHeight="1" x14ac:dyDescent="0.35">
      <c r="BN928" s="17"/>
      <c r="BO928" s="18"/>
      <c r="BP928" s="17"/>
    </row>
    <row r="929" spans="66:68" ht="17.25" customHeight="1" x14ac:dyDescent="0.35">
      <c r="BN929" s="17"/>
      <c r="BO929" s="18"/>
      <c r="BP929" s="17"/>
    </row>
    <row r="930" spans="66:68" ht="17.25" customHeight="1" x14ac:dyDescent="0.35">
      <c r="BN930" s="17"/>
      <c r="BO930" s="18"/>
      <c r="BP930" s="17"/>
    </row>
    <row r="931" spans="66:68" ht="17.25" customHeight="1" x14ac:dyDescent="0.35">
      <c r="BN931" s="17"/>
      <c r="BO931" s="18"/>
      <c r="BP931" s="17"/>
    </row>
    <row r="932" spans="66:68" ht="17.25" customHeight="1" x14ac:dyDescent="0.35">
      <c r="BN932" s="17"/>
      <c r="BO932" s="18"/>
      <c r="BP932" s="17"/>
    </row>
    <row r="933" spans="66:68" ht="17.25" customHeight="1" x14ac:dyDescent="0.35">
      <c r="BN933" s="17"/>
      <c r="BO933" s="18"/>
      <c r="BP933" s="17"/>
    </row>
    <row r="934" spans="66:68" ht="17.25" customHeight="1" x14ac:dyDescent="0.35">
      <c r="BN934" s="17"/>
      <c r="BO934" s="18"/>
      <c r="BP934" s="17"/>
    </row>
    <row r="935" spans="66:68" ht="17.25" customHeight="1" x14ac:dyDescent="0.35">
      <c r="BN935" s="17"/>
      <c r="BO935" s="18"/>
      <c r="BP935" s="17"/>
    </row>
    <row r="936" spans="66:68" ht="17.25" customHeight="1" x14ac:dyDescent="0.35">
      <c r="BN936" s="17"/>
      <c r="BO936" s="18"/>
      <c r="BP936" s="17"/>
    </row>
    <row r="937" spans="66:68" ht="17.25" customHeight="1" x14ac:dyDescent="0.35">
      <c r="BN937" s="17"/>
      <c r="BO937" s="18"/>
      <c r="BP937" s="17"/>
    </row>
    <row r="938" spans="66:68" ht="17.25" customHeight="1" x14ac:dyDescent="0.35">
      <c r="BN938" s="17"/>
      <c r="BO938" s="18"/>
      <c r="BP938" s="17"/>
    </row>
    <row r="939" spans="66:68" ht="17.25" customHeight="1" x14ac:dyDescent="0.35">
      <c r="BN939" s="17"/>
      <c r="BO939" s="18"/>
      <c r="BP939" s="17"/>
    </row>
    <row r="940" spans="66:68" ht="17.25" customHeight="1" x14ac:dyDescent="0.35">
      <c r="BN940" s="17"/>
      <c r="BO940" s="18"/>
      <c r="BP940" s="17"/>
    </row>
    <row r="941" spans="66:68" ht="17.25" customHeight="1" x14ac:dyDescent="0.35">
      <c r="BN941" s="17"/>
      <c r="BO941" s="18"/>
      <c r="BP941" s="17"/>
    </row>
    <row r="942" spans="66:68" ht="17.25" customHeight="1" x14ac:dyDescent="0.35">
      <c r="BN942" s="17"/>
      <c r="BO942" s="18"/>
      <c r="BP942" s="17"/>
    </row>
    <row r="943" spans="66:68" ht="17.25" customHeight="1" x14ac:dyDescent="0.35">
      <c r="BN943" s="17"/>
      <c r="BO943" s="18"/>
      <c r="BP943" s="17"/>
    </row>
    <row r="944" spans="66:68" ht="17.25" customHeight="1" x14ac:dyDescent="0.35">
      <c r="BN944" s="17"/>
      <c r="BO944" s="18"/>
      <c r="BP944" s="17"/>
    </row>
    <row r="945" spans="66:68" ht="17.25" customHeight="1" x14ac:dyDescent="0.35">
      <c r="BN945" s="17"/>
      <c r="BO945" s="18"/>
      <c r="BP945" s="17"/>
    </row>
    <row r="946" spans="66:68" ht="17.25" customHeight="1" x14ac:dyDescent="0.35">
      <c r="BN946" s="17"/>
      <c r="BO946" s="18"/>
      <c r="BP946" s="17"/>
    </row>
    <row r="947" spans="66:68" ht="17.25" customHeight="1" x14ac:dyDescent="0.35">
      <c r="BN947" s="17"/>
      <c r="BO947" s="18"/>
      <c r="BP947" s="17"/>
    </row>
    <row r="948" spans="66:68" ht="17.25" customHeight="1" x14ac:dyDescent="0.35">
      <c r="BN948" s="17"/>
      <c r="BO948" s="18"/>
      <c r="BP948" s="17"/>
    </row>
    <row r="949" spans="66:68" ht="17.25" customHeight="1" x14ac:dyDescent="0.35">
      <c r="BN949" s="17"/>
      <c r="BO949" s="18"/>
      <c r="BP949" s="17"/>
    </row>
    <row r="950" spans="66:68" ht="17.25" customHeight="1" x14ac:dyDescent="0.35">
      <c r="BN950" s="17"/>
      <c r="BO950" s="18"/>
      <c r="BP950" s="17"/>
    </row>
    <row r="951" spans="66:68" ht="17.25" customHeight="1" x14ac:dyDescent="0.35">
      <c r="BN951" s="17"/>
      <c r="BO951" s="18"/>
      <c r="BP951" s="17"/>
    </row>
    <row r="952" spans="66:68" ht="17.25" customHeight="1" x14ac:dyDescent="0.35">
      <c r="BN952" s="17"/>
      <c r="BO952" s="18"/>
      <c r="BP952" s="17"/>
    </row>
    <row r="953" spans="66:68" ht="17.25" customHeight="1" x14ac:dyDescent="0.35">
      <c r="BN953" s="17"/>
      <c r="BO953" s="18"/>
      <c r="BP953" s="17"/>
    </row>
    <row r="954" spans="66:68" ht="17.25" customHeight="1" x14ac:dyDescent="0.35">
      <c r="BN954" s="17"/>
      <c r="BO954" s="18"/>
      <c r="BP954" s="17"/>
    </row>
    <row r="955" spans="66:68" ht="17.25" customHeight="1" x14ac:dyDescent="0.35">
      <c r="BN955" s="17"/>
      <c r="BO955" s="18"/>
      <c r="BP955" s="17"/>
    </row>
    <row r="956" spans="66:68" ht="17.25" customHeight="1" x14ac:dyDescent="0.35">
      <c r="BN956" s="17"/>
      <c r="BO956" s="18"/>
      <c r="BP956" s="17"/>
    </row>
    <row r="957" spans="66:68" ht="17.25" customHeight="1" x14ac:dyDescent="0.35">
      <c r="BN957" s="17"/>
      <c r="BO957" s="18"/>
      <c r="BP957" s="17"/>
    </row>
    <row r="958" spans="66:68" ht="17.25" customHeight="1" x14ac:dyDescent="0.35">
      <c r="BN958" s="17"/>
      <c r="BO958" s="18"/>
      <c r="BP958" s="17"/>
    </row>
    <row r="959" spans="66:68" ht="17.25" customHeight="1" x14ac:dyDescent="0.35">
      <c r="BN959" s="17"/>
      <c r="BO959" s="18"/>
      <c r="BP959" s="17"/>
    </row>
    <row r="960" spans="66:68" ht="17.25" customHeight="1" x14ac:dyDescent="0.35">
      <c r="BN960" s="17"/>
      <c r="BO960" s="18"/>
      <c r="BP960" s="17"/>
    </row>
    <row r="961" spans="66:68" ht="17.25" customHeight="1" x14ac:dyDescent="0.35">
      <c r="BN961" s="17"/>
      <c r="BO961" s="18"/>
      <c r="BP961" s="17"/>
    </row>
    <row r="962" spans="66:68" ht="17.25" customHeight="1" x14ac:dyDescent="0.35">
      <c r="BN962" s="17"/>
      <c r="BO962" s="18"/>
      <c r="BP962" s="17"/>
    </row>
    <row r="963" spans="66:68" ht="17.25" customHeight="1" x14ac:dyDescent="0.35">
      <c r="BN963" s="17"/>
      <c r="BO963" s="18"/>
      <c r="BP963" s="17"/>
    </row>
    <row r="964" spans="66:68" ht="17.25" customHeight="1" x14ac:dyDescent="0.35">
      <c r="BN964" s="17"/>
      <c r="BO964" s="18"/>
      <c r="BP964" s="17"/>
    </row>
    <row r="965" spans="66:68" ht="17.25" customHeight="1" x14ac:dyDescent="0.35">
      <c r="BN965" s="17"/>
      <c r="BO965" s="18"/>
      <c r="BP965" s="17"/>
    </row>
    <row r="966" spans="66:68" ht="17.25" customHeight="1" x14ac:dyDescent="0.35">
      <c r="BN966" s="17"/>
      <c r="BO966" s="18"/>
      <c r="BP966" s="17"/>
    </row>
    <row r="967" spans="66:68" ht="17.25" customHeight="1" x14ac:dyDescent="0.35">
      <c r="BN967" s="17"/>
      <c r="BO967" s="18"/>
      <c r="BP967" s="17"/>
    </row>
    <row r="968" spans="66:68" ht="17.25" customHeight="1" x14ac:dyDescent="0.35">
      <c r="BN968" s="17"/>
      <c r="BO968" s="18"/>
      <c r="BP968" s="17"/>
    </row>
    <row r="969" spans="66:68" ht="17.25" customHeight="1" x14ac:dyDescent="0.35">
      <c r="BN969" s="17"/>
      <c r="BO969" s="18"/>
      <c r="BP969" s="17"/>
    </row>
    <row r="970" spans="66:68" ht="17.25" customHeight="1" x14ac:dyDescent="0.35">
      <c r="BN970" s="17"/>
      <c r="BO970" s="18"/>
      <c r="BP970" s="17"/>
    </row>
    <row r="971" spans="66:68" ht="17.25" customHeight="1" x14ac:dyDescent="0.35">
      <c r="BN971" s="17"/>
      <c r="BO971" s="18"/>
      <c r="BP971" s="17"/>
    </row>
    <row r="972" spans="66:68" ht="17.25" customHeight="1" x14ac:dyDescent="0.35">
      <c r="BN972" s="17"/>
      <c r="BO972" s="18"/>
      <c r="BP972" s="17"/>
    </row>
    <row r="973" spans="66:68" ht="17.25" customHeight="1" x14ac:dyDescent="0.35">
      <c r="BN973" s="17"/>
      <c r="BO973" s="18"/>
      <c r="BP973" s="17"/>
    </row>
    <row r="974" spans="66:68" ht="17.25" customHeight="1" x14ac:dyDescent="0.35">
      <c r="BN974" s="17"/>
      <c r="BO974" s="18"/>
      <c r="BP974" s="17"/>
    </row>
    <row r="975" spans="66:68" ht="17.25" customHeight="1" x14ac:dyDescent="0.35">
      <c r="BN975" s="17"/>
      <c r="BO975" s="18"/>
      <c r="BP975" s="17"/>
    </row>
    <row r="976" spans="66:68" ht="17.25" customHeight="1" x14ac:dyDescent="0.35">
      <c r="BN976" s="17"/>
      <c r="BO976" s="18"/>
      <c r="BP976" s="17"/>
    </row>
    <row r="977" spans="66:68" ht="17.25" customHeight="1" x14ac:dyDescent="0.35">
      <c r="BN977" s="17"/>
      <c r="BO977" s="18"/>
      <c r="BP977" s="17"/>
    </row>
    <row r="978" spans="66:68" ht="17.25" customHeight="1" x14ac:dyDescent="0.35">
      <c r="BN978" s="17"/>
      <c r="BO978" s="18"/>
      <c r="BP978" s="17"/>
    </row>
    <row r="979" spans="66:68" ht="17.25" customHeight="1" x14ac:dyDescent="0.35">
      <c r="BN979" s="17"/>
      <c r="BO979" s="18"/>
      <c r="BP979" s="17"/>
    </row>
    <row r="980" spans="66:68" ht="17.25" customHeight="1" x14ac:dyDescent="0.35">
      <c r="BN980" s="17"/>
      <c r="BO980" s="18"/>
      <c r="BP980" s="17"/>
    </row>
    <row r="981" spans="66:68" ht="17.25" customHeight="1" x14ac:dyDescent="0.35">
      <c r="BN981" s="17"/>
      <c r="BO981" s="18"/>
      <c r="BP981" s="17"/>
    </row>
    <row r="982" spans="66:68" ht="17.25" customHeight="1" x14ac:dyDescent="0.35">
      <c r="BN982" s="17"/>
      <c r="BO982" s="18"/>
      <c r="BP982" s="17"/>
    </row>
    <row r="983" spans="66:68" ht="17.25" customHeight="1" x14ac:dyDescent="0.35">
      <c r="BN983" s="17"/>
      <c r="BO983" s="18"/>
      <c r="BP983" s="17"/>
    </row>
    <row r="984" spans="66:68" ht="17.25" customHeight="1" x14ac:dyDescent="0.35">
      <c r="BN984" s="17"/>
      <c r="BO984" s="18"/>
      <c r="BP984" s="17"/>
    </row>
    <row r="985" spans="66:68" ht="17.25" customHeight="1" x14ac:dyDescent="0.35">
      <c r="BN985" s="17"/>
      <c r="BO985" s="18"/>
      <c r="BP985" s="17"/>
    </row>
    <row r="986" spans="66:68" ht="17.25" customHeight="1" x14ac:dyDescent="0.35">
      <c r="BN986" s="17"/>
      <c r="BO986" s="18"/>
      <c r="BP986" s="17"/>
    </row>
    <row r="987" spans="66:68" ht="17.25" customHeight="1" x14ac:dyDescent="0.35">
      <c r="BN987" s="17"/>
      <c r="BO987" s="18"/>
      <c r="BP987" s="17"/>
    </row>
    <row r="988" spans="66:68" ht="17.25" customHeight="1" x14ac:dyDescent="0.35">
      <c r="BN988" s="17"/>
      <c r="BO988" s="18"/>
      <c r="BP988" s="17"/>
    </row>
    <row r="989" spans="66:68" ht="17.25" customHeight="1" x14ac:dyDescent="0.35">
      <c r="BN989" s="17"/>
      <c r="BO989" s="18"/>
      <c r="BP989" s="17"/>
    </row>
    <row r="990" spans="66:68" ht="17.25" customHeight="1" x14ac:dyDescent="0.35">
      <c r="BN990" s="17"/>
      <c r="BO990" s="18"/>
      <c r="BP990" s="17"/>
    </row>
    <row r="991" spans="66:68" ht="17.25" customHeight="1" x14ac:dyDescent="0.35">
      <c r="BN991" s="17"/>
      <c r="BO991" s="18"/>
      <c r="BP991" s="17"/>
    </row>
    <row r="992" spans="66:68" ht="17.25" customHeight="1" x14ac:dyDescent="0.35">
      <c r="BN992" s="17"/>
      <c r="BO992" s="18"/>
      <c r="BP992" s="17"/>
    </row>
    <row r="993" spans="66:68" ht="17.25" customHeight="1" x14ac:dyDescent="0.35">
      <c r="BN993" s="17"/>
      <c r="BO993" s="18"/>
      <c r="BP993" s="17"/>
    </row>
    <row r="994" spans="66:68" ht="17.25" customHeight="1" x14ac:dyDescent="0.35">
      <c r="BN994" s="17"/>
      <c r="BO994" s="18"/>
      <c r="BP994" s="17"/>
    </row>
    <row r="995" spans="66:68" ht="17.25" customHeight="1" x14ac:dyDescent="0.35">
      <c r="BN995" s="17"/>
      <c r="BO995" s="18"/>
      <c r="BP995" s="17"/>
    </row>
    <row r="996" spans="66:68" ht="17.25" customHeight="1" x14ac:dyDescent="0.35">
      <c r="BN996" s="17"/>
      <c r="BO996" s="18"/>
      <c r="BP996" s="17"/>
    </row>
    <row r="997" spans="66:68" ht="17.25" customHeight="1" x14ac:dyDescent="0.35">
      <c r="BN997" s="17"/>
      <c r="BO997" s="18"/>
      <c r="BP997" s="17"/>
    </row>
    <row r="998" spans="66:68" ht="17.25" customHeight="1" x14ac:dyDescent="0.35">
      <c r="BN998" s="17"/>
      <c r="BO998" s="18"/>
      <c r="BP998" s="17"/>
    </row>
    <row r="999" spans="66:68" ht="17.25" customHeight="1" x14ac:dyDescent="0.35">
      <c r="BN999" s="17"/>
      <c r="BO999" s="18"/>
      <c r="BP999" s="17"/>
    </row>
    <row r="1000" spans="66:68" ht="17.25" customHeight="1" x14ac:dyDescent="0.35">
      <c r="BN1000" s="17"/>
      <c r="BO1000" s="18"/>
      <c r="BP1000" s="17"/>
    </row>
    <row r="1001" spans="66:68" ht="17.25" customHeight="1" x14ac:dyDescent="0.35">
      <c r="BN1001" s="17"/>
      <c r="BO1001" s="18"/>
      <c r="BP1001" s="17"/>
    </row>
    <row r="1002" spans="66:68" ht="17.25" customHeight="1" x14ac:dyDescent="0.35">
      <c r="BN1002" s="17"/>
      <c r="BO1002" s="18"/>
      <c r="BP1002" s="17"/>
    </row>
    <row r="1003" spans="66:68" ht="17.25" customHeight="1" x14ac:dyDescent="0.35">
      <c r="BN1003" s="17"/>
      <c r="BO1003" s="18"/>
      <c r="BP1003" s="17"/>
    </row>
    <row r="1004" spans="66:68" ht="17.25" customHeight="1" x14ac:dyDescent="0.35">
      <c r="BN1004" s="17"/>
      <c r="BO1004" s="18"/>
      <c r="BP1004" s="17"/>
    </row>
    <row r="1005" spans="66:68" ht="17.25" customHeight="1" x14ac:dyDescent="0.35">
      <c r="BN1005" s="17"/>
      <c r="BO1005" s="18"/>
      <c r="BP1005" s="17"/>
    </row>
    <row r="1006" spans="66:68" ht="17.25" customHeight="1" x14ac:dyDescent="0.35">
      <c r="BN1006" s="17"/>
      <c r="BO1006" s="18"/>
      <c r="BP1006" s="17"/>
    </row>
    <row r="1007" spans="66:68" ht="17.25" customHeight="1" x14ac:dyDescent="0.35">
      <c r="BN1007" s="17"/>
      <c r="BO1007" s="18"/>
      <c r="BP1007" s="17"/>
    </row>
    <row r="1008" spans="66:68" ht="17.25" customHeight="1" x14ac:dyDescent="0.35">
      <c r="BN1008" s="17"/>
      <c r="BO1008" s="18"/>
      <c r="BP1008" s="17"/>
    </row>
    <row r="1009" spans="66:68" ht="17.25" customHeight="1" x14ac:dyDescent="0.35">
      <c r="BN1009" s="17"/>
      <c r="BO1009" s="18"/>
      <c r="BP1009" s="17"/>
    </row>
    <row r="1010" spans="66:68" ht="17.25" customHeight="1" x14ac:dyDescent="0.35">
      <c r="BN1010" s="17"/>
      <c r="BO1010" s="18"/>
      <c r="BP1010" s="17"/>
    </row>
    <row r="1011" spans="66:68" ht="17.25" customHeight="1" x14ac:dyDescent="0.35">
      <c r="BN1011" s="17"/>
      <c r="BO1011" s="18"/>
      <c r="BP1011" s="17"/>
    </row>
    <row r="1012" spans="66:68" ht="17.25" customHeight="1" x14ac:dyDescent="0.35">
      <c r="BN1012" s="17"/>
      <c r="BO1012" s="18"/>
      <c r="BP1012" s="17"/>
    </row>
    <row r="1013" spans="66:68" ht="17.25" customHeight="1" x14ac:dyDescent="0.35">
      <c r="BN1013" s="17"/>
      <c r="BO1013" s="18"/>
      <c r="BP1013" s="17"/>
    </row>
    <row r="1014" spans="66:68" ht="17.25" customHeight="1" x14ac:dyDescent="0.35">
      <c r="BN1014" s="17"/>
      <c r="BO1014" s="18"/>
      <c r="BP1014" s="17"/>
    </row>
    <row r="1015" spans="66:68" ht="17.25" customHeight="1" x14ac:dyDescent="0.35">
      <c r="BN1015" s="17"/>
      <c r="BO1015" s="18"/>
      <c r="BP1015" s="17"/>
    </row>
    <row r="1016" spans="66:68" ht="17.25" customHeight="1" x14ac:dyDescent="0.35">
      <c r="BN1016" s="17"/>
      <c r="BO1016" s="18"/>
      <c r="BP1016" s="17"/>
    </row>
    <row r="1017" spans="66:68" ht="17.25" customHeight="1" x14ac:dyDescent="0.35">
      <c r="BN1017" s="17"/>
      <c r="BO1017" s="18"/>
      <c r="BP1017" s="17"/>
    </row>
    <row r="1018" spans="66:68" ht="17.25" customHeight="1" x14ac:dyDescent="0.35">
      <c r="BN1018" s="17"/>
      <c r="BO1018" s="18"/>
      <c r="BP1018" s="17"/>
    </row>
    <row r="1019" spans="66:68" ht="17.25" customHeight="1" x14ac:dyDescent="0.35">
      <c r="BN1019" s="17"/>
      <c r="BO1019" s="18"/>
      <c r="BP1019" s="17"/>
    </row>
    <row r="1020" spans="66:68" ht="17.25" customHeight="1" x14ac:dyDescent="0.35">
      <c r="BN1020" s="17"/>
      <c r="BO1020" s="18"/>
      <c r="BP1020" s="17"/>
    </row>
    <row r="1021" spans="66:68" ht="17.25" customHeight="1" x14ac:dyDescent="0.35">
      <c r="BN1021" s="17"/>
      <c r="BO1021" s="18"/>
      <c r="BP1021" s="17"/>
    </row>
    <row r="1022" spans="66:68" ht="17.25" customHeight="1" x14ac:dyDescent="0.35">
      <c r="BN1022" s="17"/>
      <c r="BO1022" s="18"/>
      <c r="BP1022" s="17"/>
    </row>
    <row r="1023" spans="66:68" ht="17.25" customHeight="1" x14ac:dyDescent="0.35">
      <c r="BN1023" s="17"/>
      <c r="BO1023" s="18"/>
      <c r="BP1023" s="17"/>
    </row>
    <row r="1024" spans="66:68" ht="17.25" customHeight="1" x14ac:dyDescent="0.35">
      <c r="BN1024" s="17"/>
      <c r="BO1024" s="18"/>
      <c r="BP1024" s="17"/>
    </row>
    <row r="1025" spans="66:68" ht="17.25" customHeight="1" x14ac:dyDescent="0.35">
      <c r="BN1025" s="17"/>
      <c r="BO1025" s="18"/>
      <c r="BP1025" s="17"/>
    </row>
    <row r="1026" spans="66:68" ht="17.25" customHeight="1" x14ac:dyDescent="0.35">
      <c r="BN1026" s="17"/>
      <c r="BO1026" s="18"/>
      <c r="BP1026" s="17"/>
    </row>
    <row r="1027" spans="66:68" ht="17.25" customHeight="1" x14ac:dyDescent="0.35">
      <c r="BN1027" s="17"/>
      <c r="BO1027" s="18"/>
      <c r="BP1027" s="17"/>
    </row>
    <row r="1028" spans="66:68" ht="17.25" customHeight="1" x14ac:dyDescent="0.35">
      <c r="BN1028" s="17"/>
      <c r="BO1028" s="18"/>
      <c r="BP1028" s="17"/>
    </row>
    <row r="1029" spans="66:68" ht="17.25" customHeight="1" x14ac:dyDescent="0.35">
      <c r="BN1029" s="17"/>
      <c r="BO1029" s="18"/>
      <c r="BP1029" s="17"/>
    </row>
    <row r="1030" spans="66:68" ht="17.25" customHeight="1" x14ac:dyDescent="0.35">
      <c r="BN1030" s="17"/>
      <c r="BO1030" s="18"/>
      <c r="BP1030" s="17"/>
    </row>
    <row r="1031" spans="66:68" ht="17.25" customHeight="1" x14ac:dyDescent="0.35">
      <c r="BN1031" s="17"/>
      <c r="BO1031" s="18"/>
      <c r="BP1031" s="17"/>
    </row>
    <row r="1032" spans="66:68" ht="17.25" customHeight="1" x14ac:dyDescent="0.35">
      <c r="BN1032" s="17"/>
      <c r="BO1032" s="18"/>
      <c r="BP1032" s="17"/>
    </row>
    <row r="1033" spans="66:68" ht="17.25" customHeight="1" x14ac:dyDescent="0.35">
      <c r="BN1033" s="17"/>
      <c r="BO1033" s="18"/>
      <c r="BP1033" s="17"/>
    </row>
    <row r="1034" spans="66:68" ht="17.25" customHeight="1" x14ac:dyDescent="0.35">
      <c r="BN1034" s="17"/>
      <c r="BO1034" s="18"/>
      <c r="BP1034" s="17"/>
    </row>
    <row r="1035" spans="66:68" ht="17.25" customHeight="1" x14ac:dyDescent="0.35">
      <c r="BN1035" s="17"/>
      <c r="BO1035" s="18"/>
      <c r="BP1035" s="17"/>
    </row>
    <row r="1036" spans="66:68" ht="17.25" customHeight="1" x14ac:dyDescent="0.35">
      <c r="BN1036" s="17"/>
      <c r="BO1036" s="18"/>
      <c r="BP1036" s="17"/>
    </row>
    <row r="1037" spans="66:68" ht="17.25" customHeight="1" x14ac:dyDescent="0.35">
      <c r="BN1037" s="17"/>
      <c r="BO1037" s="18"/>
      <c r="BP1037" s="17"/>
    </row>
    <row r="1038" spans="66:68" ht="17.25" customHeight="1" x14ac:dyDescent="0.35">
      <c r="BN1038" s="17"/>
      <c r="BO1038" s="18"/>
      <c r="BP1038" s="17"/>
    </row>
    <row r="1039" spans="66:68" ht="17.25" customHeight="1" x14ac:dyDescent="0.35">
      <c r="BN1039" s="17"/>
      <c r="BO1039" s="18"/>
      <c r="BP1039" s="17"/>
    </row>
    <row r="1040" spans="66:68" ht="17.25" customHeight="1" x14ac:dyDescent="0.35">
      <c r="BN1040" s="17"/>
      <c r="BO1040" s="18"/>
      <c r="BP1040" s="17"/>
    </row>
    <row r="1041" spans="66:68" ht="17.25" customHeight="1" x14ac:dyDescent="0.35">
      <c r="BN1041" s="17"/>
      <c r="BO1041" s="18"/>
      <c r="BP1041" s="17"/>
    </row>
    <row r="1042" spans="66:68" ht="17.25" customHeight="1" x14ac:dyDescent="0.35">
      <c r="BN1042" s="17"/>
      <c r="BO1042" s="18"/>
      <c r="BP1042" s="17"/>
    </row>
    <row r="1043" spans="66:68" ht="17.25" customHeight="1" x14ac:dyDescent="0.35">
      <c r="BN1043" s="17"/>
      <c r="BO1043" s="18"/>
      <c r="BP1043" s="17"/>
    </row>
    <row r="1044" spans="66:68" ht="17.25" customHeight="1" x14ac:dyDescent="0.35">
      <c r="BN1044" s="17"/>
      <c r="BO1044" s="18"/>
      <c r="BP1044" s="17"/>
    </row>
    <row r="1045" spans="66:68" ht="17.25" customHeight="1" x14ac:dyDescent="0.35">
      <c r="BN1045" s="17"/>
      <c r="BO1045" s="18"/>
      <c r="BP1045" s="17"/>
    </row>
    <row r="1046" spans="66:68" ht="17.25" customHeight="1" x14ac:dyDescent="0.35">
      <c r="BN1046" s="17"/>
      <c r="BO1046" s="18"/>
      <c r="BP1046" s="17"/>
    </row>
    <row r="1047" spans="66:68" ht="17.25" customHeight="1" x14ac:dyDescent="0.35">
      <c r="BN1047" s="17"/>
      <c r="BO1047" s="18"/>
      <c r="BP1047" s="17"/>
    </row>
    <row r="1048" spans="66:68" ht="17.25" customHeight="1" x14ac:dyDescent="0.35">
      <c r="BN1048" s="17"/>
      <c r="BO1048" s="18"/>
      <c r="BP1048" s="17"/>
    </row>
    <row r="1049" spans="66:68" ht="17.25" customHeight="1" x14ac:dyDescent="0.35">
      <c r="BN1049" s="17"/>
      <c r="BO1049" s="18"/>
      <c r="BP1049" s="17"/>
    </row>
    <row r="1050" spans="66:68" ht="17.25" customHeight="1" x14ac:dyDescent="0.35">
      <c r="BN1050" s="17"/>
      <c r="BO1050" s="18"/>
      <c r="BP1050" s="17"/>
    </row>
    <row r="1051" spans="66:68" ht="17.25" customHeight="1" x14ac:dyDescent="0.35">
      <c r="BN1051" s="17"/>
      <c r="BO1051" s="18"/>
      <c r="BP1051" s="17"/>
    </row>
    <row r="1052" spans="66:68" ht="17.25" customHeight="1" x14ac:dyDescent="0.35">
      <c r="BN1052" s="17"/>
      <c r="BO1052" s="18"/>
      <c r="BP1052" s="17"/>
    </row>
    <row r="1053" spans="66:68" ht="17.25" customHeight="1" x14ac:dyDescent="0.35">
      <c r="BN1053" s="17"/>
      <c r="BO1053" s="18"/>
      <c r="BP1053" s="17"/>
    </row>
    <row r="1054" spans="66:68" ht="17.25" customHeight="1" x14ac:dyDescent="0.35">
      <c r="BN1054" s="17"/>
      <c r="BO1054" s="18"/>
      <c r="BP1054" s="17"/>
    </row>
    <row r="1055" spans="66:68" ht="17.25" customHeight="1" x14ac:dyDescent="0.35">
      <c r="BN1055" s="17"/>
      <c r="BO1055" s="18"/>
      <c r="BP1055" s="17"/>
    </row>
    <row r="1056" spans="66:68" ht="17.25" customHeight="1" x14ac:dyDescent="0.35">
      <c r="BN1056" s="17"/>
      <c r="BO1056" s="18"/>
      <c r="BP1056" s="17"/>
    </row>
    <row r="1057" spans="66:68" ht="17.25" customHeight="1" x14ac:dyDescent="0.35">
      <c r="BN1057" s="17"/>
      <c r="BO1057" s="18"/>
      <c r="BP1057" s="17"/>
    </row>
    <row r="1058" spans="66:68" ht="17.25" customHeight="1" x14ac:dyDescent="0.35">
      <c r="BN1058" s="17"/>
      <c r="BO1058" s="18"/>
      <c r="BP1058" s="17"/>
    </row>
    <row r="1059" spans="66:68" ht="17.25" customHeight="1" x14ac:dyDescent="0.35">
      <c r="BN1059" s="17"/>
      <c r="BO1059" s="18"/>
      <c r="BP1059" s="17"/>
    </row>
    <row r="1060" spans="66:68" ht="17.25" customHeight="1" x14ac:dyDescent="0.35">
      <c r="BN1060" s="17"/>
      <c r="BO1060" s="18"/>
      <c r="BP1060" s="17"/>
    </row>
    <row r="1061" spans="66:68" ht="17.25" customHeight="1" x14ac:dyDescent="0.35">
      <c r="BN1061" s="17"/>
      <c r="BO1061" s="18"/>
      <c r="BP1061" s="17"/>
    </row>
    <row r="1062" spans="66:68" ht="17.25" customHeight="1" x14ac:dyDescent="0.35">
      <c r="BN1062" s="17"/>
      <c r="BO1062" s="18"/>
      <c r="BP1062" s="17"/>
    </row>
    <row r="1063" spans="66:68" ht="17.25" customHeight="1" x14ac:dyDescent="0.35">
      <c r="BN1063" s="17"/>
      <c r="BO1063" s="18"/>
      <c r="BP1063" s="17"/>
    </row>
    <row r="1064" spans="66:68" ht="17.25" customHeight="1" x14ac:dyDescent="0.35">
      <c r="BN1064" s="17"/>
      <c r="BO1064" s="18"/>
      <c r="BP1064" s="17"/>
    </row>
    <row r="1065" spans="66:68" ht="17.25" customHeight="1" x14ac:dyDescent="0.35">
      <c r="BN1065" s="17"/>
      <c r="BO1065" s="18"/>
      <c r="BP1065" s="17"/>
    </row>
    <row r="1066" spans="66:68" ht="17.25" customHeight="1" x14ac:dyDescent="0.35">
      <c r="BN1066" s="17"/>
      <c r="BO1066" s="18"/>
      <c r="BP1066" s="17"/>
    </row>
    <row r="1067" spans="66:68" ht="17.25" customHeight="1" x14ac:dyDescent="0.35">
      <c r="BN1067" s="17"/>
      <c r="BO1067" s="18"/>
      <c r="BP1067" s="17"/>
    </row>
    <row r="1068" spans="66:68" ht="17.25" customHeight="1" x14ac:dyDescent="0.35">
      <c r="BN1068" s="17"/>
      <c r="BO1068" s="18"/>
      <c r="BP1068" s="17"/>
    </row>
    <row r="1069" spans="66:68" ht="17.25" customHeight="1" x14ac:dyDescent="0.35">
      <c r="BN1069" s="17"/>
      <c r="BO1069" s="18"/>
      <c r="BP1069" s="17"/>
    </row>
    <row r="1070" spans="66:68" ht="17.25" customHeight="1" x14ac:dyDescent="0.35">
      <c r="BN1070" s="17"/>
      <c r="BO1070" s="18"/>
      <c r="BP1070" s="17"/>
    </row>
    <row r="1071" spans="66:68" ht="17.25" customHeight="1" x14ac:dyDescent="0.35">
      <c r="BN1071" s="17"/>
      <c r="BO1071" s="18"/>
      <c r="BP1071" s="17"/>
    </row>
    <row r="1072" spans="66:68" ht="17.25" customHeight="1" x14ac:dyDescent="0.35">
      <c r="BN1072" s="17"/>
      <c r="BO1072" s="18"/>
      <c r="BP1072" s="17"/>
    </row>
    <row r="1073" spans="66:68" ht="17.25" customHeight="1" x14ac:dyDescent="0.35">
      <c r="BN1073" s="17"/>
      <c r="BO1073" s="18"/>
      <c r="BP1073" s="17"/>
    </row>
    <row r="1074" spans="66:68" ht="17.25" customHeight="1" x14ac:dyDescent="0.35">
      <c r="BN1074" s="17"/>
      <c r="BO1074" s="18"/>
      <c r="BP1074" s="17"/>
    </row>
    <row r="1075" spans="66:68" ht="17.25" customHeight="1" x14ac:dyDescent="0.35">
      <c r="BN1075" s="17"/>
      <c r="BO1075" s="18"/>
      <c r="BP1075" s="17"/>
    </row>
    <row r="1076" spans="66:68" ht="17.25" customHeight="1" x14ac:dyDescent="0.35">
      <c r="BN1076" s="17"/>
      <c r="BO1076" s="18"/>
      <c r="BP1076" s="17"/>
    </row>
    <row r="1077" spans="66:68" ht="17.25" customHeight="1" x14ac:dyDescent="0.35">
      <c r="BN1077" s="17"/>
      <c r="BO1077" s="18"/>
      <c r="BP1077" s="17"/>
    </row>
    <row r="1078" spans="66:68" ht="17.25" customHeight="1" x14ac:dyDescent="0.35">
      <c r="BN1078" s="17"/>
      <c r="BO1078" s="18"/>
      <c r="BP1078" s="17"/>
    </row>
    <row r="1079" spans="66:68" ht="17.25" customHeight="1" x14ac:dyDescent="0.35">
      <c r="BN1079" s="17"/>
      <c r="BO1079" s="18"/>
      <c r="BP1079" s="17"/>
    </row>
    <row r="1080" spans="66:68" ht="17.25" customHeight="1" x14ac:dyDescent="0.35">
      <c r="BN1080" s="17"/>
      <c r="BO1080" s="18"/>
      <c r="BP1080" s="17"/>
    </row>
    <row r="1081" spans="66:68" ht="17.25" customHeight="1" x14ac:dyDescent="0.35">
      <c r="BN1081" s="17"/>
      <c r="BO1081" s="18"/>
      <c r="BP1081" s="17"/>
    </row>
    <row r="1082" spans="66:68" ht="17.25" customHeight="1" x14ac:dyDescent="0.35">
      <c r="BN1082" s="17"/>
      <c r="BO1082" s="18"/>
      <c r="BP1082" s="17"/>
    </row>
    <row r="1083" spans="66:68" ht="17.25" customHeight="1" x14ac:dyDescent="0.35">
      <c r="BN1083" s="17"/>
      <c r="BO1083" s="18"/>
      <c r="BP1083" s="17"/>
    </row>
    <row r="1084" spans="66:68" ht="17.25" customHeight="1" x14ac:dyDescent="0.35">
      <c r="BN1084" s="17"/>
      <c r="BO1084" s="18"/>
      <c r="BP1084" s="17"/>
    </row>
    <row r="1085" spans="66:68" ht="17.25" customHeight="1" x14ac:dyDescent="0.35">
      <c r="BN1085" s="17"/>
      <c r="BO1085" s="18"/>
      <c r="BP1085" s="17"/>
    </row>
    <row r="1086" spans="66:68" ht="17.25" customHeight="1" x14ac:dyDescent="0.35">
      <c r="BN1086" s="17"/>
      <c r="BO1086" s="18"/>
      <c r="BP1086" s="17"/>
    </row>
    <row r="1087" spans="66:68" ht="17.25" customHeight="1" x14ac:dyDescent="0.35">
      <c r="BN1087" s="17"/>
      <c r="BO1087" s="18"/>
      <c r="BP1087" s="17"/>
    </row>
    <row r="1088" spans="66:68" ht="17.25" customHeight="1" x14ac:dyDescent="0.35">
      <c r="BN1088" s="17"/>
      <c r="BO1088" s="18"/>
      <c r="BP1088" s="17"/>
    </row>
    <row r="1089" spans="66:68" ht="17.25" customHeight="1" x14ac:dyDescent="0.35">
      <c r="BN1089" s="17"/>
      <c r="BO1089" s="18"/>
      <c r="BP1089" s="17"/>
    </row>
    <row r="1090" spans="66:68" ht="17.25" customHeight="1" x14ac:dyDescent="0.35">
      <c r="BN1090" s="17"/>
      <c r="BO1090" s="18"/>
      <c r="BP1090" s="17"/>
    </row>
    <row r="1091" spans="66:68" ht="17.25" customHeight="1" x14ac:dyDescent="0.35">
      <c r="BN1091" s="17"/>
      <c r="BO1091" s="18"/>
      <c r="BP1091" s="17"/>
    </row>
    <row r="1092" spans="66:68" ht="17.25" customHeight="1" x14ac:dyDescent="0.35">
      <c r="BN1092" s="17"/>
      <c r="BO1092" s="18"/>
      <c r="BP1092" s="17"/>
    </row>
    <row r="1093" spans="66:68" ht="17.25" customHeight="1" x14ac:dyDescent="0.35">
      <c r="BN1093" s="17"/>
      <c r="BO1093" s="18"/>
      <c r="BP1093" s="17"/>
    </row>
    <row r="1094" spans="66:68" ht="17.25" customHeight="1" x14ac:dyDescent="0.35">
      <c r="BN1094" s="17"/>
      <c r="BO1094" s="18"/>
      <c r="BP1094" s="17"/>
    </row>
    <row r="1095" spans="66:68" ht="17.25" customHeight="1" x14ac:dyDescent="0.35">
      <c r="BN1095" s="17"/>
      <c r="BO1095" s="18"/>
      <c r="BP1095" s="17"/>
    </row>
    <row r="1096" spans="66:68" ht="17.25" customHeight="1" x14ac:dyDescent="0.35">
      <c r="BN1096" s="17"/>
      <c r="BO1096" s="18"/>
      <c r="BP1096" s="17"/>
    </row>
    <row r="1097" spans="66:68" ht="17.25" customHeight="1" x14ac:dyDescent="0.35">
      <c r="BN1097" s="17"/>
      <c r="BO1097" s="18"/>
      <c r="BP1097" s="17"/>
    </row>
    <row r="1098" spans="66:68" ht="17.25" customHeight="1" x14ac:dyDescent="0.35">
      <c r="BN1098" s="17"/>
      <c r="BO1098" s="18"/>
      <c r="BP1098" s="17"/>
    </row>
    <row r="1099" spans="66:68" ht="17.25" customHeight="1" x14ac:dyDescent="0.35">
      <c r="BN1099" s="17"/>
      <c r="BO1099" s="18"/>
      <c r="BP1099" s="17"/>
    </row>
    <row r="1100" spans="66:68" ht="17.25" customHeight="1" x14ac:dyDescent="0.35">
      <c r="BN1100" s="17"/>
      <c r="BO1100" s="18"/>
      <c r="BP1100" s="17"/>
    </row>
    <row r="1101" spans="66:68" ht="17.25" customHeight="1" x14ac:dyDescent="0.35">
      <c r="BN1101" s="17"/>
      <c r="BO1101" s="18"/>
      <c r="BP1101" s="17"/>
    </row>
    <row r="1102" spans="66:68" ht="17.25" customHeight="1" x14ac:dyDescent="0.35">
      <c r="BN1102" s="17"/>
      <c r="BO1102" s="18"/>
      <c r="BP1102" s="17"/>
    </row>
    <row r="1103" spans="66:68" ht="17.25" customHeight="1" x14ac:dyDescent="0.35">
      <c r="BN1103" s="17"/>
      <c r="BO1103" s="18"/>
      <c r="BP1103" s="17"/>
    </row>
    <row r="1104" spans="66:68" ht="17.25" customHeight="1" x14ac:dyDescent="0.35">
      <c r="BN1104" s="17"/>
      <c r="BO1104" s="18"/>
      <c r="BP1104" s="17"/>
    </row>
    <row r="1105" spans="66:68" ht="17.25" customHeight="1" x14ac:dyDescent="0.35">
      <c r="BN1105" s="17"/>
      <c r="BO1105" s="18"/>
      <c r="BP1105" s="17"/>
    </row>
    <row r="1106" spans="66:68" ht="17.25" customHeight="1" x14ac:dyDescent="0.35">
      <c r="BN1106" s="17"/>
      <c r="BO1106" s="18"/>
      <c r="BP1106" s="17"/>
    </row>
    <row r="1107" spans="66:68" ht="17.25" customHeight="1" x14ac:dyDescent="0.35">
      <c r="BN1107" s="17"/>
      <c r="BO1107" s="18"/>
      <c r="BP1107" s="17"/>
    </row>
    <row r="1108" spans="66:68" ht="17.25" customHeight="1" x14ac:dyDescent="0.35">
      <c r="BN1108" s="17"/>
      <c r="BO1108" s="18"/>
      <c r="BP1108" s="17"/>
    </row>
    <row r="1109" spans="66:68" ht="17.25" customHeight="1" x14ac:dyDescent="0.35">
      <c r="BN1109" s="17"/>
      <c r="BO1109" s="18"/>
      <c r="BP1109" s="17"/>
    </row>
    <row r="1110" spans="66:68" ht="17.25" customHeight="1" x14ac:dyDescent="0.35">
      <c r="BN1110" s="17"/>
      <c r="BO1110" s="18"/>
      <c r="BP1110" s="17"/>
    </row>
    <row r="1111" spans="66:68" ht="17.25" customHeight="1" x14ac:dyDescent="0.35">
      <c r="BN1111" s="17"/>
      <c r="BO1111" s="18"/>
      <c r="BP1111" s="17"/>
    </row>
    <row r="1112" spans="66:68" ht="17.25" customHeight="1" x14ac:dyDescent="0.35">
      <c r="BN1112" s="17"/>
      <c r="BO1112" s="18"/>
      <c r="BP1112" s="17"/>
    </row>
    <row r="1113" spans="66:68" ht="17.25" customHeight="1" x14ac:dyDescent="0.35">
      <c r="BN1113" s="17"/>
      <c r="BO1113" s="18"/>
      <c r="BP1113" s="17"/>
    </row>
    <row r="1114" spans="66:68" ht="17.25" customHeight="1" x14ac:dyDescent="0.35">
      <c r="BN1114" s="17"/>
      <c r="BO1114" s="18"/>
      <c r="BP1114" s="17"/>
    </row>
    <row r="1115" spans="66:68" ht="17.25" customHeight="1" x14ac:dyDescent="0.35">
      <c r="BN1115" s="17"/>
      <c r="BO1115" s="18"/>
      <c r="BP1115" s="17"/>
    </row>
    <row r="1116" spans="66:68" ht="17.25" customHeight="1" x14ac:dyDescent="0.35">
      <c r="BN1116" s="17"/>
      <c r="BO1116" s="18"/>
      <c r="BP1116" s="17"/>
    </row>
    <row r="1117" spans="66:68" ht="17.25" customHeight="1" x14ac:dyDescent="0.35">
      <c r="BN1117" s="17"/>
      <c r="BO1117" s="18"/>
      <c r="BP1117" s="17"/>
    </row>
    <row r="1118" spans="66:68" ht="17.25" customHeight="1" x14ac:dyDescent="0.35">
      <c r="BN1118" s="17"/>
      <c r="BO1118" s="18"/>
      <c r="BP1118" s="17"/>
    </row>
    <row r="1119" spans="66:68" ht="17.25" customHeight="1" x14ac:dyDescent="0.35">
      <c r="BN1119" s="17"/>
      <c r="BO1119" s="18"/>
      <c r="BP1119" s="17"/>
    </row>
    <row r="1120" spans="66:68" ht="17.25" customHeight="1" x14ac:dyDescent="0.35">
      <c r="BN1120" s="17"/>
      <c r="BO1120" s="18"/>
      <c r="BP1120" s="17"/>
    </row>
    <row r="1121" spans="66:68" ht="17.25" customHeight="1" x14ac:dyDescent="0.35">
      <c r="BN1121" s="17"/>
      <c r="BO1121" s="18"/>
      <c r="BP1121" s="17"/>
    </row>
    <row r="1122" spans="66:68" ht="17.25" customHeight="1" x14ac:dyDescent="0.35">
      <c r="BN1122" s="17"/>
      <c r="BO1122" s="18"/>
      <c r="BP1122" s="17"/>
    </row>
    <row r="1123" spans="66:68" ht="17.25" customHeight="1" x14ac:dyDescent="0.35">
      <c r="BN1123" s="17"/>
      <c r="BO1123" s="18"/>
      <c r="BP1123" s="17"/>
    </row>
    <row r="1124" spans="66:68" ht="17.25" customHeight="1" x14ac:dyDescent="0.35">
      <c r="BN1124" s="17"/>
      <c r="BO1124" s="18"/>
      <c r="BP1124" s="17"/>
    </row>
    <row r="1125" spans="66:68" ht="17.25" customHeight="1" x14ac:dyDescent="0.35">
      <c r="BN1125" s="17"/>
      <c r="BO1125" s="18"/>
      <c r="BP1125" s="17"/>
    </row>
    <row r="1126" spans="66:68" ht="17.25" customHeight="1" x14ac:dyDescent="0.35">
      <c r="BN1126" s="17"/>
      <c r="BO1126" s="18"/>
      <c r="BP1126" s="17"/>
    </row>
    <row r="1127" spans="66:68" ht="17.25" customHeight="1" x14ac:dyDescent="0.35">
      <c r="BN1127" s="17"/>
      <c r="BO1127" s="18"/>
      <c r="BP1127" s="17"/>
    </row>
    <row r="1128" spans="66:68" ht="17.25" customHeight="1" x14ac:dyDescent="0.35">
      <c r="BN1128" s="17"/>
      <c r="BO1128" s="18"/>
      <c r="BP1128" s="17"/>
    </row>
    <row r="1129" spans="66:68" ht="17.25" customHeight="1" x14ac:dyDescent="0.35">
      <c r="BN1129" s="17"/>
      <c r="BO1129" s="18"/>
      <c r="BP1129" s="17"/>
    </row>
    <row r="1130" spans="66:68" ht="17.25" customHeight="1" x14ac:dyDescent="0.35">
      <c r="BN1130" s="17"/>
      <c r="BO1130" s="18"/>
      <c r="BP1130" s="17"/>
    </row>
    <row r="1131" spans="66:68" ht="17.25" customHeight="1" x14ac:dyDescent="0.35">
      <c r="BN1131" s="17"/>
      <c r="BO1131" s="18"/>
      <c r="BP1131" s="17"/>
    </row>
    <row r="1132" spans="66:68" ht="17.25" customHeight="1" x14ac:dyDescent="0.35">
      <c r="BN1132" s="17"/>
      <c r="BO1132" s="18"/>
      <c r="BP1132" s="17"/>
    </row>
    <row r="1133" spans="66:68" ht="17.25" customHeight="1" x14ac:dyDescent="0.35">
      <c r="BN1133" s="17"/>
      <c r="BO1133" s="18"/>
      <c r="BP1133" s="17"/>
    </row>
    <row r="1134" spans="66:68" ht="17.25" customHeight="1" x14ac:dyDescent="0.35">
      <c r="BN1134" s="17"/>
      <c r="BO1134" s="18"/>
      <c r="BP1134" s="17"/>
    </row>
    <row r="1135" spans="66:68" ht="17.25" customHeight="1" x14ac:dyDescent="0.35">
      <c r="BN1135" s="17"/>
      <c r="BO1135" s="18"/>
      <c r="BP1135" s="17"/>
    </row>
    <row r="1136" spans="66:68" ht="17.25" customHeight="1" x14ac:dyDescent="0.35">
      <c r="BN1136" s="17"/>
      <c r="BO1136" s="18"/>
      <c r="BP1136" s="17"/>
    </row>
    <row r="1137" spans="66:68" ht="17.25" customHeight="1" x14ac:dyDescent="0.35">
      <c r="BN1137" s="17"/>
      <c r="BO1137" s="18"/>
      <c r="BP1137" s="17"/>
    </row>
    <row r="1138" spans="66:68" ht="17.25" customHeight="1" x14ac:dyDescent="0.35">
      <c r="BN1138" s="17"/>
      <c r="BO1138" s="18"/>
      <c r="BP1138" s="17"/>
    </row>
    <row r="1139" spans="66:68" ht="17.25" customHeight="1" x14ac:dyDescent="0.35">
      <c r="BN1139" s="17"/>
      <c r="BO1139" s="18"/>
      <c r="BP1139" s="17"/>
    </row>
    <row r="1140" spans="66:68" ht="17.25" customHeight="1" x14ac:dyDescent="0.35">
      <c r="BN1140" s="17"/>
      <c r="BO1140" s="18"/>
      <c r="BP1140" s="17"/>
    </row>
    <row r="1141" spans="66:68" ht="17.25" customHeight="1" x14ac:dyDescent="0.35">
      <c r="BN1141" s="17"/>
      <c r="BO1141" s="18"/>
      <c r="BP1141" s="17"/>
    </row>
    <row r="1142" spans="66:68" ht="17.25" customHeight="1" x14ac:dyDescent="0.35">
      <c r="BN1142" s="17"/>
      <c r="BO1142" s="18"/>
      <c r="BP1142" s="17"/>
    </row>
    <row r="1143" spans="66:68" ht="17.25" customHeight="1" x14ac:dyDescent="0.35">
      <c r="BN1143" s="17"/>
      <c r="BO1143" s="18"/>
      <c r="BP1143" s="17"/>
    </row>
    <row r="1144" spans="66:68" ht="17.25" customHeight="1" x14ac:dyDescent="0.35">
      <c r="BN1144" s="17"/>
      <c r="BO1144" s="18"/>
      <c r="BP1144" s="17"/>
    </row>
    <row r="1145" spans="66:68" ht="17.25" customHeight="1" x14ac:dyDescent="0.35">
      <c r="BN1145" s="17"/>
      <c r="BO1145" s="18"/>
      <c r="BP1145" s="17"/>
    </row>
    <row r="1146" spans="66:68" ht="17.25" customHeight="1" x14ac:dyDescent="0.35">
      <c r="BN1146" s="17"/>
      <c r="BO1146" s="18"/>
      <c r="BP1146" s="17"/>
    </row>
    <row r="1147" spans="66:68" ht="17.25" customHeight="1" x14ac:dyDescent="0.35">
      <c r="BN1147" s="17"/>
      <c r="BO1147" s="18"/>
      <c r="BP1147" s="17"/>
    </row>
    <row r="1148" spans="66:68" ht="17.25" customHeight="1" x14ac:dyDescent="0.35">
      <c r="BN1148" s="17"/>
      <c r="BO1148" s="18"/>
      <c r="BP1148" s="17"/>
    </row>
    <row r="1149" spans="66:68" ht="17.25" customHeight="1" x14ac:dyDescent="0.35">
      <c r="BN1149" s="17"/>
      <c r="BO1149" s="18"/>
      <c r="BP1149" s="17"/>
    </row>
    <row r="1150" spans="66:68" ht="17.25" customHeight="1" x14ac:dyDescent="0.35">
      <c r="BN1150" s="17"/>
      <c r="BO1150" s="18"/>
      <c r="BP1150" s="17"/>
    </row>
    <row r="1151" spans="66:68" ht="17.25" customHeight="1" x14ac:dyDescent="0.35">
      <c r="BN1151" s="17"/>
      <c r="BO1151" s="18"/>
      <c r="BP1151" s="17"/>
    </row>
    <row r="1152" spans="66:68" ht="17.25" customHeight="1" x14ac:dyDescent="0.35">
      <c r="BN1152" s="17"/>
      <c r="BO1152" s="18"/>
      <c r="BP1152" s="17"/>
    </row>
    <row r="1153" spans="66:68" ht="17.25" customHeight="1" x14ac:dyDescent="0.35">
      <c r="BN1153" s="17"/>
      <c r="BO1153" s="18"/>
      <c r="BP1153" s="17"/>
    </row>
    <row r="1154" spans="66:68" ht="17.25" customHeight="1" x14ac:dyDescent="0.35">
      <c r="BN1154" s="17"/>
      <c r="BO1154" s="18"/>
      <c r="BP1154" s="17"/>
    </row>
    <row r="1155" spans="66:68" ht="17.25" customHeight="1" x14ac:dyDescent="0.35">
      <c r="BN1155" s="17"/>
      <c r="BO1155" s="18"/>
      <c r="BP1155" s="17"/>
    </row>
    <row r="1156" spans="66:68" ht="17.25" customHeight="1" x14ac:dyDescent="0.35">
      <c r="BN1156" s="17"/>
      <c r="BO1156" s="18"/>
      <c r="BP1156" s="17"/>
    </row>
    <row r="1157" spans="66:68" ht="17.25" customHeight="1" x14ac:dyDescent="0.35">
      <c r="BN1157" s="17"/>
      <c r="BO1157" s="18"/>
      <c r="BP1157" s="17"/>
    </row>
    <row r="1158" spans="66:68" ht="17.25" customHeight="1" x14ac:dyDescent="0.35">
      <c r="BN1158" s="17"/>
      <c r="BO1158" s="18"/>
      <c r="BP1158" s="17"/>
    </row>
    <row r="1159" spans="66:68" ht="17.25" customHeight="1" x14ac:dyDescent="0.35">
      <c r="BN1159" s="17"/>
      <c r="BO1159" s="18"/>
      <c r="BP1159" s="17"/>
    </row>
    <row r="1160" spans="66:68" ht="17.25" customHeight="1" x14ac:dyDescent="0.35">
      <c r="BN1160" s="17"/>
      <c r="BO1160" s="18"/>
      <c r="BP1160" s="17"/>
    </row>
    <row r="1161" spans="66:68" ht="17.25" customHeight="1" x14ac:dyDescent="0.35">
      <c r="BN1161" s="17"/>
      <c r="BO1161" s="18"/>
      <c r="BP1161" s="17"/>
    </row>
    <row r="1162" spans="66:68" ht="17.25" customHeight="1" x14ac:dyDescent="0.35">
      <c r="BN1162" s="17"/>
      <c r="BO1162" s="18"/>
      <c r="BP1162" s="17"/>
    </row>
    <row r="1163" spans="66:68" ht="17.25" customHeight="1" x14ac:dyDescent="0.35">
      <c r="BN1163" s="17"/>
      <c r="BO1163" s="18"/>
      <c r="BP1163" s="17"/>
    </row>
    <row r="1164" spans="66:68" ht="17.25" customHeight="1" x14ac:dyDescent="0.35">
      <c r="BN1164" s="17"/>
      <c r="BO1164" s="18"/>
      <c r="BP1164" s="17"/>
    </row>
    <row r="1165" spans="66:68" ht="17.25" customHeight="1" x14ac:dyDescent="0.35">
      <c r="BN1165" s="17"/>
      <c r="BO1165" s="18"/>
      <c r="BP1165" s="17"/>
    </row>
    <row r="1166" spans="66:68" ht="17.25" customHeight="1" x14ac:dyDescent="0.35">
      <c r="BN1166" s="17"/>
      <c r="BO1166" s="18"/>
      <c r="BP1166" s="17"/>
    </row>
    <row r="1167" spans="66:68" ht="17.25" customHeight="1" x14ac:dyDescent="0.35">
      <c r="BN1167" s="17"/>
      <c r="BO1167" s="18"/>
      <c r="BP1167" s="17"/>
    </row>
    <row r="1168" spans="66:68" ht="17.25" customHeight="1" x14ac:dyDescent="0.35">
      <c r="BN1168" s="17"/>
      <c r="BO1168" s="18"/>
      <c r="BP1168" s="17"/>
    </row>
    <row r="1169" spans="66:68" ht="17.25" customHeight="1" x14ac:dyDescent="0.35">
      <c r="BN1169" s="17"/>
      <c r="BO1169" s="18"/>
      <c r="BP1169" s="17"/>
    </row>
    <row r="1170" spans="66:68" ht="17.25" customHeight="1" x14ac:dyDescent="0.35">
      <c r="BN1170" s="17"/>
      <c r="BO1170" s="18"/>
      <c r="BP1170" s="17"/>
    </row>
    <row r="1171" spans="66:68" ht="17.25" customHeight="1" x14ac:dyDescent="0.35">
      <c r="BN1171" s="17"/>
      <c r="BO1171" s="18"/>
      <c r="BP1171" s="17"/>
    </row>
    <row r="1172" spans="66:68" ht="17.25" customHeight="1" x14ac:dyDescent="0.35">
      <c r="BN1172" s="17"/>
      <c r="BO1172" s="18"/>
      <c r="BP1172" s="17"/>
    </row>
    <row r="1173" spans="66:68" ht="17.25" customHeight="1" x14ac:dyDescent="0.35">
      <c r="BN1173" s="17"/>
      <c r="BO1173" s="18"/>
      <c r="BP1173" s="17"/>
    </row>
    <row r="1174" spans="66:68" ht="17.25" customHeight="1" x14ac:dyDescent="0.35">
      <c r="BN1174" s="17"/>
      <c r="BO1174" s="18"/>
      <c r="BP1174" s="17"/>
    </row>
    <row r="1175" spans="66:68" ht="17.25" customHeight="1" x14ac:dyDescent="0.35">
      <c r="BN1175" s="17"/>
      <c r="BO1175" s="18"/>
      <c r="BP1175" s="17"/>
    </row>
    <row r="1176" spans="66:68" ht="17.25" customHeight="1" x14ac:dyDescent="0.35">
      <c r="BN1176" s="17"/>
      <c r="BO1176" s="18"/>
      <c r="BP1176" s="17"/>
    </row>
    <row r="1177" spans="66:68" ht="17.25" customHeight="1" x14ac:dyDescent="0.35">
      <c r="BN1177" s="17"/>
      <c r="BO1177" s="18"/>
      <c r="BP1177" s="17"/>
    </row>
    <row r="1178" spans="66:68" ht="17.25" customHeight="1" x14ac:dyDescent="0.35">
      <c r="BN1178" s="17"/>
      <c r="BO1178" s="18"/>
      <c r="BP1178" s="17"/>
    </row>
    <row r="1179" spans="66:68" ht="17.25" customHeight="1" x14ac:dyDescent="0.35">
      <c r="BN1179" s="17"/>
      <c r="BO1179" s="18"/>
      <c r="BP1179" s="17"/>
    </row>
    <row r="1180" spans="66:68" ht="17.25" customHeight="1" x14ac:dyDescent="0.35">
      <c r="BN1180" s="17"/>
      <c r="BO1180" s="18"/>
      <c r="BP1180" s="17"/>
    </row>
    <row r="1181" spans="66:68" ht="17.25" customHeight="1" x14ac:dyDescent="0.35">
      <c r="BN1181" s="17"/>
      <c r="BO1181" s="18"/>
      <c r="BP1181" s="17"/>
    </row>
    <row r="1182" spans="66:68" ht="17.25" customHeight="1" x14ac:dyDescent="0.35">
      <c r="BN1182" s="17"/>
      <c r="BO1182" s="18"/>
      <c r="BP1182" s="17"/>
    </row>
    <row r="1183" spans="66:68" ht="17.25" customHeight="1" x14ac:dyDescent="0.35">
      <c r="BN1183" s="17"/>
      <c r="BO1183" s="18"/>
      <c r="BP1183" s="17"/>
    </row>
    <row r="1184" spans="66:68" ht="17.25" customHeight="1" x14ac:dyDescent="0.35">
      <c r="BN1184" s="17"/>
      <c r="BO1184" s="18"/>
      <c r="BP1184" s="17"/>
    </row>
    <row r="1185" spans="66:68" ht="17.25" customHeight="1" x14ac:dyDescent="0.35">
      <c r="BN1185" s="17"/>
      <c r="BO1185" s="18"/>
      <c r="BP1185" s="17"/>
    </row>
    <row r="1186" spans="66:68" ht="17.25" customHeight="1" x14ac:dyDescent="0.35">
      <c r="BN1186" s="17"/>
      <c r="BO1186" s="18"/>
      <c r="BP1186" s="17"/>
    </row>
    <row r="1187" spans="66:68" ht="17.25" customHeight="1" x14ac:dyDescent="0.35">
      <c r="BN1187" s="17"/>
      <c r="BO1187" s="18"/>
      <c r="BP1187" s="17"/>
    </row>
    <row r="1188" spans="66:68" ht="17.25" customHeight="1" x14ac:dyDescent="0.35">
      <c r="BN1188" s="17"/>
      <c r="BO1188" s="18"/>
      <c r="BP1188" s="17"/>
    </row>
    <row r="1189" spans="66:68" ht="17.25" customHeight="1" x14ac:dyDescent="0.35">
      <c r="BN1189" s="17"/>
      <c r="BO1189" s="18"/>
      <c r="BP1189" s="17"/>
    </row>
    <row r="1190" spans="66:68" ht="17.25" customHeight="1" x14ac:dyDescent="0.35">
      <c r="BN1190" s="17"/>
      <c r="BO1190" s="18"/>
      <c r="BP1190" s="17"/>
    </row>
    <row r="1191" spans="66:68" ht="17.25" customHeight="1" x14ac:dyDescent="0.35">
      <c r="BN1191" s="17"/>
      <c r="BO1191" s="18"/>
      <c r="BP1191" s="17"/>
    </row>
    <row r="1192" spans="66:68" ht="17.25" customHeight="1" x14ac:dyDescent="0.35">
      <c r="BN1192" s="17"/>
      <c r="BO1192" s="18"/>
      <c r="BP1192" s="17"/>
    </row>
    <row r="1193" spans="66:68" ht="17.25" customHeight="1" x14ac:dyDescent="0.35">
      <c r="BN1193" s="17"/>
      <c r="BO1193" s="18"/>
      <c r="BP1193" s="17"/>
    </row>
    <row r="1194" spans="66:68" ht="17.25" customHeight="1" x14ac:dyDescent="0.35">
      <c r="BN1194" s="17"/>
      <c r="BO1194" s="18"/>
      <c r="BP1194" s="17"/>
    </row>
    <row r="1195" spans="66:68" ht="17.25" customHeight="1" x14ac:dyDescent="0.35">
      <c r="BN1195" s="17"/>
      <c r="BO1195" s="18"/>
      <c r="BP1195" s="17"/>
    </row>
    <row r="1196" spans="66:68" ht="17.25" customHeight="1" x14ac:dyDescent="0.35">
      <c r="BN1196" s="17"/>
      <c r="BO1196" s="18"/>
      <c r="BP1196" s="17"/>
    </row>
    <row r="1197" spans="66:68" ht="17.25" customHeight="1" x14ac:dyDescent="0.35">
      <c r="BN1197" s="17"/>
      <c r="BO1197" s="18"/>
      <c r="BP1197" s="17"/>
    </row>
    <row r="1198" spans="66:68" ht="17.25" customHeight="1" x14ac:dyDescent="0.35">
      <c r="BN1198" s="17"/>
      <c r="BO1198" s="18"/>
      <c r="BP1198" s="17"/>
    </row>
    <row r="1199" spans="66:68" ht="17.25" customHeight="1" x14ac:dyDescent="0.35">
      <c r="BN1199" s="17"/>
      <c r="BO1199" s="18"/>
      <c r="BP1199" s="17"/>
    </row>
    <row r="1200" spans="66:68" ht="17.25" customHeight="1" x14ac:dyDescent="0.35">
      <c r="BN1200" s="17"/>
      <c r="BO1200" s="18"/>
      <c r="BP1200" s="17"/>
    </row>
    <row r="1201" spans="66:68" ht="17.25" customHeight="1" x14ac:dyDescent="0.35">
      <c r="BN1201" s="17"/>
      <c r="BO1201" s="18"/>
      <c r="BP1201" s="17"/>
    </row>
    <row r="1202" spans="66:68" ht="17.25" customHeight="1" x14ac:dyDescent="0.35">
      <c r="BN1202" s="17"/>
      <c r="BO1202" s="18"/>
      <c r="BP1202" s="17"/>
    </row>
    <row r="1203" spans="66:68" ht="17.25" customHeight="1" x14ac:dyDescent="0.35">
      <c r="BN1203" s="17"/>
      <c r="BO1203" s="18"/>
      <c r="BP1203" s="17"/>
    </row>
    <row r="1204" spans="66:68" ht="17.25" customHeight="1" x14ac:dyDescent="0.35">
      <c r="BN1204" s="17"/>
      <c r="BO1204" s="18"/>
      <c r="BP1204" s="17"/>
    </row>
    <row r="1205" spans="66:68" ht="17.25" customHeight="1" x14ac:dyDescent="0.35">
      <c r="BN1205" s="17"/>
      <c r="BO1205" s="18"/>
      <c r="BP1205" s="17"/>
    </row>
    <row r="1206" spans="66:68" ht="17.25" customHeight="1" x14ac:dyDescent="0.35">
      <c r="BN1206" s="17"/>
      <c r="BO1206" s="18"/>
      <c r="BP1206" s="17"/>
    </row>
    <row r="1207" spans="66:68" ht="17.25" customHeight="1" x14ac:dyDescent="0.35">
      <c r="BN1207" s="17"/>
      <c r="BO1207" s="18"/>
      <c r="BP1207" s="17"/>
    </row>
    <row r="1208" spans="66:68" ht="17.25" customHeight="1" x14ac:dyDescent="0.35">
      <c r="BN1208" s="17"/>
      <c r="BO1208" s="18"/>
      <c r="BP1208" s="17"/>
    </row>
    <row r="1209" spans="66:68" ht="17.25" customHeight="1" x14ac:dyDescent="0.35">
      <c r="BN1209" s="17"/>
      <c r="BO1209" s="18"/>
      <c r="BP1209" s="17"/>
    </row>
    <row r="1210" spans="66:68" ht="17.25" customHeight="1" x14ac:dyDescent="0.35">
      <c r="BN1210" s="17"/>
      <c r="BO1210" s="18"/>
      <c r="BP1210" s="17"/>
    </row>
    <row r="1211" spans="66:68" ht="17.25" customHeight="1" x14ac:dyDescent="0.35">
      <c r="BN1211" s="17"/>
      <c r="BO1211" s="18"/>
      <c r="BP1211" s="17"/>
    </row>
    <row r="1212" spans="66:68" ht="17.25" customHeight="1" x14ac:dyDescent="0.35">
      <c r="BN1212" s="17"/>
      <c r="BO1212" s="18"/>
      <c r="BP1212" s="17"/>
    </row>
    <row r="1213" spans="66:68" ht="17.25" customHeight="1" x14ac:dyDescent="0.35">
      <c r="BN1213" s="17"/>
      <c r="BO1213" s="18"/>
      <c r="BP1213" s="17"/>
    </row>
    <row r="1214" spans="66:68" ht="17.25" customHeight="1" x14ac:dyDescent="0.35">
      <c r="BN1214" s="17"/>
      <c r="BO1214" s="18"/>
      <c r="BP1214" s="17"/>
    </row>
    <row r="1215" spans="66:68" ht="17.25" customHeight="1" x14ac:dyDescent="0.35">
      <c r="BN1215" s="17"/>
      <c r="BO1215" s="18"/>
      <c r="BP1215" s="17"/>
    </row>
    <row r="1216" spans="66:68" ht="17.25" customHeight="1" x14ac:dyDescent="0.35">
      <c r="BN1216" s="17"/>
      <c r="BO1216" s="18"/>
      <c r="BP1216" s="17"/>
    </row>
    <row r="1217" spans="66:68" ht="17.25" customHeight="1" x14ac:dyDescent="0.35">
      <c r="BN1217" s="17"/>
      <c r="BO1217" s="18"/>
      <c r="BP1217" s="17"/>
    </row>
    <row r="1218" spans="66:68" ht="17.25" customHeight="1" x14ac:dyDescent="0.35">
      <c r="BN1218" s="17"/>
      <c r="BO1218" s="18"/>
      <c r="BP1218" s="17"/>
    </row>
    <row r="1219" spans="66:68" ht="17.25" customHeight="1" x14ac:dyDescent="0.35">
      <c r="BN1219" s="17"/>
      <c r="BO1219" s="18"/>
      <c r="BP1219" s="17"/>
    </row>
    <row r="1220" spans="66:68" ht="17.25" customHeight="1" x14ac:dyDescent="0.35">
      <c r="BN1220" s="17"/>
      <c r="BO1220" s="18"/>
      <c r="BP1220" s="17"/>
    </row>
    <row r="1221" spans="66:68" ht="17.25" customHeight="1" x14ac:dyDescent="0.35">
      <c r="BN1221" s="17"/>
      <c r="BO1221" s="18"/>
      <c r="BP1221" s="17"/>
    </row>
    <row r="1222" spans="66:68" ht="17.25" customHeight="1" x14ac:dyDescent="0.35">
      <c r="BN1222" s="17"/>
      <c r="BO1222" s="18"/>
      <c r="BP1222" s="17"/>
    </row>
    <row r="1223" spans="66:68" ht="17.25" customHeight="1" x14ac:dyDescent="0.35">
      <c r="BN1223" s="17"/>
      <c r="BO1223" s="18"/>
      <c r="BP1223" s="17"/>
    </row>
    <row r="1224" spans="66:68" ht="17.25" customHeight="1" x14ac:dyDescent="0.35">
      <c r="BN1224" s="17"/>
      <c r="BO1224" s="18"/>
      <c r="BP1224" s="17"/>
    </row>
    <row r="1225" spans="66:68" ht="17.25" customHeight="1" x14ac:dyDescent="0.35">
      <c r="BN1225" s="17"/>
      <c r="BO1225" s="18"/>
      <c r="BP1225" s="17"/>
    </row>
    <row r="1226" spans="66:68" ht="17.25" customHeight="1" x14ac:dyDescent="0.35">
      <c r="BN1226" s="17"/>
      <c r="BO1226" s="18"/>
      <c r="BP1226" s="17"/>
    </row>
    <row r="1227" spans="66:68" ht="17.25" customHeight="1" x14ac:dyDescent="0.35">
      <c r="BN1227" s="17"/>
      <c r="BO1227" s="18"/>
      <c r="BP1227" s="17"/>
    </row>
    <row r="1228" spans="66:68" ht="17.25" customHeight="1" x14ac:dyDescent="0.35">
      <c r="BN1228" s="17"/>
      <c r="BO1228" s="18"/>
      <c r="BP1228" s="17"/>
    </row>
    <row r="1229" spans="66:68" ht="17.25" customHeight="1" x14ac:dyDescent="0.35">
      <c r="BN1229" s="17"/>
      <c r="BO1229" s="18"/>
      <c r="BP1229" s="17"/>
    </row>
    <row r="1230" spans="66:68" ht="17.25" customHeight="1" x14ac:dyDescent="0.35">
      <c r="BN1230" s="17"/>
      <c r="BO1230" s="18"/>
      <c r="BP1230" s="17"/>
    </row>
    <row r="1231" spans="66:68" ht="17.25" customHeight="1" x14ac:dyDescent="0.35">
      <c r="BN1231" s="17"/>
      <c r="BO1231" s="18"/>
      <c r="BP1231" s="17"/>
    </row>
    <row r="1232" spans="66:68" ht="17.25" customHeight="1" x14ac:dyDescent="0.35">
      <c r="BN1232" s="17"/>
      <c r="BO1232" s="18"/>
      <c r="BP1232" s="17"/>
    </row>
    <row r="1233" spans="66:68" ht="17.25" customHeight="1" x14ac:dyDescent="0.35">
      <c r="BN1233" s="17"/>
      <c r="BO1233" s="18"/>
      <c r="BP1233" s="17"/>
    </row>
    <row r="1234" spans="66:68" ht="17.25" customHeight="1" x14ac:dyDescent="0.35">
      <c r="BN1234" s="17"/>
      <c r="BO1234" s="18"/>
      <c r="BP1234" s="17"/>
    </row>
    <row r="1235" spans="66:68" ht="17.25" customHeight="1" x14ac:dyDescent="0.35">
      <c r="BN1235" s="17"/>
      <c r="BO1235" s="18"/>
      <c r="BP1235" s="17"/>
    </row>
    <row r="1236" spans="66:68" ht="17.25" customHeight="1" x14ac:dyDescent="0.35">
      <c r="BN1236" s="17"/>
      <c r="BO1236" s="18"/>
      <c r="BP1236" s="17"/>
    </row>
    <row r="1237" spans="66:68" ht="17.25" customHeight="1" x14ac:dyDescent="0.35">
      <c r="BN1237" s="17"/>
      <c r="BO1237" s="18"/>
      <c r="BP1237" s="17"/>
    </row>
    <row r="1238" spans="66:68" ht="17.25" customHeight="1" x14ac:dyDescent="0.35">
      <c r="BN1238" s="17"/>
      <c r="BO1238" s="18"/>
      <c r="BP1238" s="17"/>
    </row>
    <row r="1239" spans="66:68" ht="17.25" customHeight="1" x14ac:dyDescent="0.35">
      <c r="BN1239" s="17"/>
      <c r="BO1239" s="18"/>
      <c r="BP1239" s="17"/>
    </row>
    <row r="1240" spans="66:68" ht="17.25" customHeight="1" x14ac:dyDescent="0.35">
      <c r="BN1240" s="17"/>
      <c r="BO1240" s="18"/>
      <c r="BP1240" s="17"/>
    </row>
    <row r="1241" spans="66:68" ht="17.25" customHeight="1" x14ac:dyDescent="0.35">
      <c r="BN1241" s="17"/>
      <c r="BO1241" s="18"/>
      <c r="BP1241" s="17"/>
    </row>
    <row r="1242" spans="66:68" ht="17.25" customHeight="1" x14ac:dyDescent="0.35">
      <c r="BN1242" s="17"/>
      <c r="BO1242" s="18"/>
      <c r="BP1242" s="17"/>
    </row>
    <row r="1243" spans="66:68" ht="17.25" customHeight="1" x14ac:dyDescent="0.35">
      <c r="BN1243" s="17"/>
      <c r="BO1243" s="18"/>
      <c r="BP1243" s="17"/>
    </row>
    <row r="1244" spans="66:68" ht="17.25" customHeight="1" x14ac:dyDescent="0.35">
      <c r="BN1244" s="17"/>
      <c r="BO1244" s="18"/>
      <c r="BP1244" s="17"/>
    </row>
    <row r="1245" spans="66:68" ht="17.25" customHeight="1" x14ac:dyDescent="0.35">
      <c r="BN1245" s="17"/>
      <c r="BO1245" s="18"/>
      <c r="BP1245" s="17"/>
    </row>
    <row r="1246" spans="66:68" ht="17.25" customHeight="1" x14ac:dyDescent="0.35">
      <c r="BN1246" s="17"/>
      <c r="BO1246" s="18"/>
      <c r="BP1246" s="17"/>
    </row>
    <row r="1247" spans="66:68" ht="17.25" customHeight="1" x14ac:dyDescent="0.35">
      <c r="BN1247" s="17"/>
      <c r="BO1247" s="18"/>
      <c r="BP1247" s="17"/>
    </row>
    <row r="1248" spans="66:68" ht="17.25" customHeight="1" x14ac:dyDescent="0.35">
      <c r="BN1248" s="17"/>
      <c r="BO1248" s="18"/>
      <c r="BP1248" s="17"/>
    </row>
    <row r="1249" spans="66:68" ht="17.25" customHeight="1" x14ac:dyDescent="0.35">
      <c r="BN1249" s="17"/>
      <c r="BO1249" s="18"/>
      <c r="BP1249" s="17"/>
    </row>
    <row r="1250" spans="66:68" ht="17.25" customHeight="1" x14ac:dyDescent="0.35">
      <c r="BN1250" s="17"/>
      <c r="BO1250" s="18"/>
      <c r="BP1250" s="17"/>
    </row>
    <row r="1251" spans="66:68" ht="17.25" customHeight="1" x14ac:dyDescent="0.35">
      <c r="BN1251" s="17"/>
      <c r="BO1251" s="18"/>
      <c r="BP1251" s="17"/>
    </row>
    <row r="1252" spans="66:68" ht="17.25" customHeight="1" x14ac:dyDescent="0.35">
      <c r="BN1252" s="17"/>
      <c r="BO1252" s="18"/>
      <c r="BP1252" s="17"/>
    </row>
    <row r="1253" spans="66:68" ht="17.25" customHeight="1" x14ac:dyDescent="0.35">
      <c r="BN1253" s="17"/>
      <c r="BO1253" s="18"/>
      <c r="BP1253" s="17"/>
    </row>
    <row r="1254" spans="66:68" ht="17.25" customHeight="1" x14ac:dyDescent="0.35">
      <c r="BN1254" s="17"/>
      <c r="BO1254" s="18"/>
      <c r="BP1254" s="17"/>
    </row>
    <row r="1255" spans="66:68" ht="17.25" customHeight="1" x14ac:dyDescent="0.35">
      <c r="BN1255" s="17"/>
      <c r="BO1255" s="18"/>
      <c r="BP1255" s="17"/>
    </row>
    <row r="1256" spans="66:68" ht="17.25" customHeight="1" x14ac:dyDescent="0.35">
      <c r="BN1256" s="17"/>
      <c r="BO1256" s="18"/>
      <c r="BP1256" s="17"/>
    </row>
    <row r="1257" spans="66:68" ht="17.25" customHeight="1" x14ac:dyDescent="0.35">
      <c r="BN1257" s="17"/>
      <c r="BO1257" s="18"/>
      <c r="BP1257" s="17"/>
    </row>
    <row r="1258" spans="66:68" ht="17.25" customHeight="1" x14ac:dyDescent="0.35">
      <c r="BN1258" s="17"/>
      <c r="BO1258" s="18"/>
      <c r="BP1258" s="17"/>
    </row>
    <row r="1259" spans="66:68" ht="17.25" customHeight="1" x14ac:dyDescent="0.35">
      <c r="BN1259" s="17"/>
      <c r="BO1259" s="18"/>
      <c r="BP1259" s="17"/>
    </row>
    <row r="1260" spans="66:68" ht="17.25" customHeight="1" x14ac:dyDescent="0.35">
      <c r="BN1260" s="17"/>
      <c r="BO1260" s="18"/>
      <c r="BP1260" s="17"/>
    </row>
    <row r="1261" spans="66:68" ht="17.25" customHeight="1" x14ac:dyDescent="0.35">
      <c r="BN1261" s="17"/>
      <c r="BO1261" s="18"/>
      <c r="BP1261" s="17"/>
    </row>
    <row r="1262" spans="66:68" ht="17.25" customHeight="1" x14ac:dyDescent="0.35">
      <c r="BN1262" s="17"/>
      <c r="BO1262" s="18"/>
      <c r="BP1262" s="17"/>
    </row>
    <row r="1263" spans="66:68" ht="17.25" customHeight="1" x14ac:dyDescent="0.35">
      <c r="BN1263" s="17"/>
      <c r="BO1263" s="18"/>
      <c r="BP1263" s="17"/>
    </row>
    <row r="1264" spans="66:68" ht="17.25" customHeight="1" x14ac:dyDescent="0.35">
      <c r="BN1264" s="17"/>
      <c r="BO1264" s="18"/>
      <c r="BP1264" s="17"/>
    </row>
    <row r="1265" spans="66:68" ht="17.25" customHeight="1" x14ac:dyDescent="0.35">
      <c r="BN1265" s="17"/>
      <c r="BO1265" s="18"/>
      <c r="BP1265" s="17"/>
    </row>
    <row r="1266" spans="66:68" ht="17.25" customHeight="1" x14ac:dyDescent="0.35">
      <c r="BN1266" s="17"/>
      <c r="BO1266" s="18"/>
      <c r="BP1266" s="17"/>
    </row>
    <row r="1267" spans="66:68" ht="17.25" customHeight="1" x14ac:dyDescent="0.35">
      <c r="BN1267" s="17"/>
      <c r="BO1267" s="18"/>
      <c r="BP1267" s="17"/>
    </row>
    <row r="1268" spans="66:68" ht="17.25" customHeight="1" x14ac:dyDescent="0.35">
      <c r="BN1268" s="17"/>
      <c r="BO1268" s="18"/>
      <c r="BP1268" s="17"/>
    </row>
    <row r="1269" spans="66:68" ht="17.25" customHeight="1" x14ac:dyDescent="0.35">
      <c r="BN1269" s="17"/>
      <c r="BO1269" s="18"/>
      <c r="BP1269" s="17"/>
    </row>
    <row r="1270" spans="66:68" ht="17.25" customHeight="1" x14ac:dyDescent="0.35">
      <c r="BN1270" s="17"/>
      <c r="BO1270" s="18"/>
      <c r="BP1270" s="17"/>
    </row>
    <row r="1271" spans="66:68" ht="17.25" customHeight="1" x14ac:dyDescent="0.35">
      <c r="BN1271" s="17"/>
      <c r="BO1271" s="18"/>
      <c r="BP1271" s="17"/>
    </row>
    <row r="1272" spans="66:68" ht="17.25" customHeight="1" x14ac:dyDescent="0.35">
      <c r="BN1272" s="17"/>
      <c r="BO1272" s="18"/>
      <c r="BP1272" s="17"/>
    </row>
    <row r="1273" spans="66:68" ht="17.25" customHeight="1" x14ac:dyDescent="0.35">
      <c r="BN1273" s="17"/>
      <c r="BO1273" s="18"/>
      <c r="BP1273" s="17"/>
    </row>
    <row r="1274" spans="66:68" ht="17.25" customHeight="1" x14ac:dyDescent="0.35">
      <c r="BN1274" s="17"/>
      <c r="BO1274" s="18"/>
      <c r="BP1274" s="17"/>
    </row>
    <row r="1275" spans="66:68" ht="17.25" customHeight="1" x14ac:dyDescent="0.35">
      <c r="BN1275" s="17"/>
      <c r="BO1275" s="18"/>
      <c r="BP1275" s="17"/>
    </row>
    <row r="1276" spans="66:68" ht="17.25" customHeight="1" x14ac:dyDescent="0.35">
      <c r="BN1276" s="17"/>
      <c r="BO1276" s="18"/>
      <c r="BP1276" s="17"/>
    </row>
    <row r="1277" spans="66:68" ht="17.25" customHeight="1" x14ac:dyDescent="0.35">
      <c r="BN1277" s="17"/>
      <c r="BO1277" s="18"/>
      <c r="BP1277" s="17"/>
    </row>
    <row r="1278" spans="66:68" ht="17.25" customHeight="1" x14ac:dyDescent="0.35">
      <c r="BN1278" s="17"/>
      <c r="BO1278" s="18"/>
      <c r="BP1278" s="17"/>
    </row>
    <row r="1279" spans="66:68" ht="17.25" customHeight="1" x14ac:dyDescent="0.35">
      <c r="BN1279" s="17"/>
      <c r="BO1279" s="18"/>
      <c r="BP1279" s="17"/>
    </row>
    <row r="1280" spans="66:68" ht="17.25" customHeight="1" x14ac:dyDescent="0.35">
      <c r="BN1280" s="17"/>
      <c r="BO1280" s="18"/>
      <c r="BP1280" s="17"/>
    </row>
    <row r="1281" spans="66:68" ht="17.25" customHeight="1" x14ac:dyDescent="0.35">
      <c r="BN1281" s="17"/>
      <c r="BO1281" s="18"/>
      <c r="BP1281" s="17"/>
    </row>
    <row r="1282" spans="66:68" ht="17.25" customHeight="1" x14ac:dyDescent="0.35">
      <c r="BN1282" s="17"/>
      <c r="BO1282" s="18"/>
      <c r="BP1282" s="17"/>
    </row>
    <row r="1283" spans="66:68" ht="17.25" customHeight="1" x14ac:dyDescent="0.35">
      <c r="BN1283" s="17"/>
      <c r="BO1283" s="18"/>
      <c r="BP1283" s="17"/>
    </row>
    <row r="1284" spans="66:68" ht="17.25" customHeight="1" x14ac:dyDescent="0.35">
      <c r="BN1284" s="17"/>
      <c r="BO1284" s="18"/>
      <c r="BP1284" s="17"/>
    </row>
    <row r="1285" spans="66:68" ht="17.25" customHeight="1" x14ac:dyDescent="0.35">
      <c r="BN1285" s="17"/>
      <c r="BO1285" s="18"/>
      <c r="BP1285" s="17"/>
    </row>
    <row r="1286" spans="66:68" ht="17.25" customHeight="1" x14ac:dyDescent="0.35">
      <c r="BN1286" s="17"/>
      <c r="BO1286" s="18"/>
      <c r="BP1286" s="17"/>
    </row>
    <row r="1287" spans="66:68" ht="17.25" customHeight="1" x14ac:dyDescent="0.35">
      <c r="BN1287" s="17"/>
      <c r="BO1287" s="18"/>
      <c r="BP1287" s="17"/>
    </row>
    <row r="1288" spans="66:68" ht="17.25" customHeight="1" x14ac:dyDescent="0.35">
      <c r="BN1288" s="17"/>
      <c r="BO1288" s="18"/>
      <c r="BP1288" s="17"/>
    </row>
    <row r="1289" spans="66:68" ht="17.25" customHeight="1" x14ac:dyDescent="0.35">
      <c r="BN1289" s="17"/>
      <c r="BO1289" s="18"/>
      <c r="BP1289" s="17"/>
    </row>
    <row r="1290" spans="66:68" ht="17.25" customHeight="1" x14ac:dyDescent="0.35">
      <c r="BN1290" s="17"/>
      <c r="BO1290" s="18"/>
      <c r="BP1290" s="17"/>
    </row>
    <row r="1291" spans="66:68" ht="17.25" customHeight="1" x14ac:dyDescent="0.35">
      <c r="BN1291" s="17"/>
      <c r="BO1291" s="18"/>
      <c r="BP1291" s="17"/>
    </row>
    <row r="1292" spans="66:68" ht="17.25" customHeight="1" x14ac:dyDescent="0.35">
      <c r="BN1292" s="17"/>
      <c r="BO1292" s="18"/>
      <c r="BP1292" s="17"/>
    </row>
    <row r="1293" spans="66:68" ht="17.25" customHeight="1" x14ac:dyDescent="0.35">
      <c r="BN1293" s="17"/>
      <c r="BO1293" s="18"/>
      <c r="BP1293" s="17"/>
    </row>
    <row r="1294" spans="66:68" ht="17.25" customHeight="1" x14ac:dyDescent="0.35">
      <c r="BN1294" s="17"/>
      <c r="BO1294" s="18"/>
      <c r="BP1294" s="17"/>
    </row>
    <row r="1295" spans="66:68" ht="17.25" customHeight="1" x14ac:dyDescent="0.35">
      <c r="BN1295" s="17"/>
      <c r="BO1295" s="18"/>
      <c r="BP1295" s="17"/>
    </row>
    <row r="1296" spans="66:68" ht="17.25" customHeight="1" x14ac:dyDescent="0.35">
      <c r="BN1296" s="17"/>
      <c r="BO1296" s="18"/>
      <c r="BP1296" s="17"/>
    </row>
    <row r="1297" spans="66:68" ht="17.25" customHeight="1" x14ac:dyDescent="0.35">
      <c r="BN1297" s="17"/>
      <c r="BO1297" s="18"/>
      <c r="BP1297" s="17"/>
    </row>
    <row r="1298" spans="66:68" ht="17.25" customHeight="1" x14ac:dyDescent="0.35">
      <c r="BN1298" s="17"/>
      <c r="BO1298" s="18"/>
      <c r="BP1298" s="17"/>
    </row>
    <row r="1299" spans="66:68" ht="17.25" customHeight="1" x14ac:dyDescent="0.35">
      <c r="BN1299" s="17"/>
      <c r="BO1299" s="18"/>
      <c r="BP1299" s="17"/>
    </row>
    <row r="1300" spans="66:68" ht="17.25" customHeight="1" x14ac:dyDescent="0.35">
      <c r="BN1300" s="17"/>
      <c r="BO1300" s="18"/>
      <c r="BP1300" s="17"/>
    </row>
    <row r="1301" spans="66:68" ht="17.25" customHeight="1" x14ac:dyDescent="0.35">
      <c r="BN1301" s="17"/>
      <c r="BO1301" s="18"/>
      <c r="BP1301" s="17"/>
    </row>
    <row r="1302" spans="66:68" ht="17.25" customHeight="1" x14ac:dyDescent="0.35">
      <c r="BN1302" s="17"/>
      <c r="BO1302" s="18"/>
      <c r="BP1302" s="17"/>
    </row>
    <row r="1303" spans="66:68" ht="17.25" customHeight="1" x14ac:dyDescent="0.35">
      <c r="BN1303" s="17"/>
      <c r="BO1303" s="18"/>
      <c r="BP1303" s="17"/>
    </row>
    <row r="1304" spans="66:68" ht="17.25" customHeight="1" x14ac:dyDescent="0.35">
      <c r="BN1304" s="17"/>
      <c r="BO1304" s="18"/>
      <c r="BP1304" s="17"/>
    </row>
    <row r="1305" spans="66:68" ht="17.25" customHeight="1" x14ac:dyDescent="0.35">
      <c r="BN1305" s="17"/>
      <c r="BO1305" s="18"/>
      <c r="BP1305" s="17"/>
    </row>
    <row r="1306" spans="66:68" ht="17.25" customHeight="1" x14ac:dyDescent="0.35">
      <c r="BN1306" s="17"/>
      <c r="BO1306" s="18"/>
      <c r="BP1306" s="17"/>
    </row>
    <row r="1307" spans="66:68" ht="17.25" customHeight="1" x14ac:dyDescent="0.35">
      <c r="BN1307" s="17"/>
      <c r="BO1307" s="18"/>
      <c r="BP1307" s="17"/>
    </row>
    <row r="1308" spans="66:68" ht="17.25" customHeight="1" x14ac:dyDescent="0.35">
      <c r="BN1308" s="17"/>
      <c r="BO1308" s="18"/>
      <c r="BP1308" s="17"/>
    </row>
    <row r="1309" spans="66:68" ht="17.25" customHeight="1" x14ac:dyDescent="0.35">
      <c r="BN1309" s="17"/>
      <c r="BO1309" s="18"/>
      <c r="BP1309" s="17"/>
    </row>
    <row r="1310" spans="66:68" ht="17.25" customHeight="1" x14ac:dyDescent="0.35">
      <c r="BN1310" s="17"/>
      <c r="BO1310" s="18"/>
      <c r="BP1310" s="17"/>
    </row>
    <row r="1311" spans="66:68" ht="17.25" customHeight="1" x14ac:dyDescent="0.35">
      <c r="BN1311" s="17"/>
      <c r="BO1311" s="18"/>
      <c r="BP1311" s="17"/>
    </row>
    <row r="1312" spans="66:68" ht="17.25" customHeight="1" x14ac:dyDescent="0.35">
      <c r="BN1312" s="17"/>
      <c r="BO1312" s="18"/>
      <c r="BP1312" s="17"/>
    </row>
    <row r="1313" spans="66:68" ht="17.25" customHeight="1" x14ac:dyDescent="0.35">
      <c r="BN1313" s="17"/>
      <c r="BO1313" s="18"/>
      <c r="BP1313" s="17"/>
    </row>
    <row r="1314" spans="66:68" ht="17.25" customHeight="1" x14ac:dyDescent="0.35">
      <c r="BN1314" s="17"/>
      <c r="BO1314" s="18"/>
      <c r="BP1314" s="17"/>
    </row>
    <row r="1315" spans="66:68" ht="17.25" customHeight="1" x14ac:dyDescent="0.35">
      <c r="BN1315" s="17"/>
      <c r="BO1315" s="18"/>
      <c r="BP1315" s="17"/>
    </row>
    <row r="1316" spans="66:68" ht="17.25" customHeight="1" x14ac:dyDescent="0.35">
      <c r="BN1316" s="17"/>
      <c r="BO1316" s="18"/>
      <c r="BP1316" s="17"/>
    </row>
    <row r="1317" spans="66:68" ht="17.25" customHeight="1" x14ac:dyDescent="0.35">
      <c r="BN1317" s="17"/>
      <c r="BO1317" s="18"/>
      <c r="BP1317" s="17"/>
    </row>
    <row r="1318" spans="66:68" ht="17.25" customHeight="1" x14ac:dyDescent="0.35">
      <c r="BN1318" s="17"/>
      <c r="BO1318" s="18"/>
      <c r="BP1318" s="17"/>
    </row>
    <row r="1319" spans="66:68" ht="17.25" customHeight="1" x14ac:dyDescent="0.35">
      <c r="BN1319" s="17"/>
      <c r="BO1319" s="18"/>
      <c r="BP1319" s="17"/>
    </row>
    <row r="1320" spans="66:68" ht="17.25" customHeight="1" x14ac:dyDescent="0.35">
      <c r="BN1320" s="17"/>
      <c r="BO1320" s="18"/>
      <c r="BP1320" s="17"/>
    </row>
    <row r="1321" spans="66:68" ht="17.25" customHeight="1" x14ac:dyDescent="0.35">
      <c r="BN1321" s="17"/>
      <c r="BO1321" s="18"/>
      <c r="BP1321" s="17"/>
    </row>
    <row r="1322" spans="66:68" ht="17.25" customHeight="1" x14ac:dyDescent="0.35">
      <c r="BN1322" s="17"/>
      <c r="BO1322" s="18"/>
      <c r="BP1322" s="17"/>
    </row>
    <row r="1323" spans="66:68" ht="17.25" customHeight="1" x14ac:dyDescent="0.35">
      <c r="BN1323" s="17"/>
      <c r="BO1323" s="18"/>
      <c r="BP1323" s="17"/>
    </row>
    <row r="1324" spans="66:68" ht="17.25" customHeight="1" x14ac:dyDescent="0.35">
      <c r="BN1324" s="17"/>
      <c r="BO1324" s="18"/>
      <c r="BP1324" s="17"/>
    </row>
    <row r="1325" spans="66:68" ht="17.25" customHeight="1" x14ac:dyDescent="0.35">
      <c r="BN1325" s="17"/>
      <c r="BO1325" s="18"/>
      <c r="BP1325" s="17"/>
    </row>
    <row r="1326" spans="66:68" ht="17.25" customHeight="1" x14ac:dyDescent="0.35">
      <c r="BN1326" s="17"/>
      <c r="BO1326" s="18"/>
      <c r="BP1326" s="17"/>
    </row>
    <row r="1327" spans="66:68" ht="17.25" customHeight="1" x14ac:dyDescent="0.35">
      <c r="BN1327" s="17"/>
      <c r="BO1327" s="18"/>
      <c r="BP1327" s="17"/>
    </row>
    <row r="1328" spans="66:68" ht="17.25" customHeight="1" x14ac:dyDescent="0.35">
      <c r="BN1328" s="17"/>
      <c r="BO1328" s="18"/>
      <c r="BP1328" s="17"/>
    </row>
    <row r="1329" spans="66:68" ht="17.25" customHeight="1" x14ac:dyDescent="0.35">
      <c r="BN1329" s="17"/>
      <c r="BO1329" s="18"/>
      <c r="BP1329" s="17"/>
    </row>
    <row r="1330" spans="66:68" ht="17.25" customHeight="1" x14ac:dyDescent="0.35">
      <c r="BN1330" s="17"/>
      <c r="BO1330" s="18"/>
      <c r="BP1330" s="17"/>
    </row>
    <row r="1331" spans="66:68" ht="17.25" customHeight="1" x14ac:dyDescent="0.35">
      <c r="BN1331" s="17"/>
      <c r="BO1331" s="18"/>
      <c r="BP1331" s="17"/>
    </row>
    <row r="1332" spans="66:68" ht="17.25" customHeight="1" x14ac:dyDescent="0.35">
      <c r="BN1332" s="17"/>
      <c r="BO1332" s="18"/>
      <c r="BP1332" s="17"/>
    </row>
    <row r="1333" spans="66:68" ht="17.25" customHeight="1" x14ac:dyDescent="0.35">
      <c r="BN1333" s="17"/>
      <c r="BO1333" s="18"/>
      <c r="BP1333" s="17"/>
    </row>
    <row r="1334" spans="66:68" ht="17.25" customHeight="1" x14ac:dyDescent="0.35">
      <c r="BN1334" s="17"/>
      <c r="BO1334" s="18"/>
      <c r="BP1334" s="17"/>
    </row>
    <row r="1335" spans="66:68" ht="17.25" customHeight="1" x14ac:dyDescent="0.35">
      <c r="BN1335" s="17"/>
      <c r="BO1335" s="18"/>
      <c r="BP1335" s="17"/>
    </row>
    <row r="1336" spans="66:68" ht="17.25" customHeight="1" x14ac:dyDescent="0.35">
      <c r="BN1336" s="17"/>
      <c r="BO1336" s="18"/>
      <c r="BP1336" s="17"/>
    </row>
    <row r="1337" spans="66:68" ht="17.25" customHeight="1" x14ac:dyDescent="0.35">
      <c r="BN1337" s="17"/>
      <c r="BO1337" s="18"/>
      <c r="BP1337" s="17"/>
    </row>
    <row r="1338" spans="66:68" ht="17.25" customHeight="1" x14ac:dyDescent="0.35">
      <c r="BN1338" s="17"/>
      <c r="BO1338" s="18"/>
      <c r="BP1338" s="17"/>
    </row>
    <row r="1339" spans="66:68" ht="17.25" customHeight="1" x14ac:dyDescent="0.35">
      <c r="BN1339" s="17"/>
      <c r="BO1339" s="18"/>
      <c r="BP1339" s="17"/>
    </row>
    <row r="1340" spans="66:68" ht="17.25" customHeight="1" x14ac:dyDescent="0.35">
      <c r="BN1340" s="17"/>
      <c r="BO1340" s="18"/>
      <c r="BP1340" s="17"/>
    </row>
    <row r="1341" spans="66:68" ht="17.25" customHeight="1" x14ac:dyDescent="0.35">
      <c r="BN1341" s="17"/>
      <c r="BO1341" s="18"/>
      <c r="BP1341" s="17"/>
    </row>
    <row r="1342" spans="66:68" ht="17.25" customHeight="1" x14ac:dyDescent="0.35">
      <c r="BN1342" s="17"/>
      <c r="BO1342" s="18"/>
      <c r="BP1342" s="17"/>
    </row>
    <row r="1343" spans="66:68" ht="17.25" customHeight="1" x14ac:dyDescent="0.35">
      <c r="BN1343" s="17"/>
      <c r="BO1343" s="18"/>
      <c r="BP1343" s="17"/>
    </row>
    <row r="1344" spans="66:68" ht="17.25" customHeight="1" x14ac:dyDescent="0.35">
      <c r="BN1344" s="17"/>
      <c r="BO1344" s="18"/>
      <c r="BP1344" s="17"/>
    </row>
    <row r="1345" spans="66:68" ht="17.25" customHeight="1" x14ac:dyDescent="0.35">
      <c r="BN1345" s="17"/>
      <c r="BO1345" s="18"/>
      <c r="BP1345" s="17"/>
    </row>
    <row r="1346" spans="66:68" ht="17.25" customHeight="1" x14ac:dyDescent="0.35">
      <c r="BN1346" s="17"/>
      <c r="BO1346" s="18"/>
      <c r="BP1346" s="17"/>
    </row>
    <row r="1347" spans="66:68" ht="17.25" customHeight="1" x14ac:dyDescent="0.35">
      <c r="BN1347" s="17"/>
      <c r="BO1347" s="18"/>
      <c r="BP1347" s="17"/>
    </row>
    <row r="1348" spans="66:68" ht="17.25" customHeight="1" x14ac:dyDescent="0.35">
      <c r="BN1348" s="17"/>
      <c r="BO1348" s="18"/>
      <c r="BP1348" s="17"/>
    </row>
    <row r="1349" spans="66:68" ht="17.25" customHeight="1" x14ac:dyDescent="0.35">
      <c r="BN1349" s="17"/>
      <c r="BO1349" s="18"/>
      <c r="BP1349" s="17"/>
    </row>
    <row r="1350" spans="66:68" ht="17.25" customHeight="1" x14ac:dyDescent="0.35">
      <c r="BN1350" s="17"/>
      <c r="BO1350" s="18"/>
      <c r="BP1350" s="17"/>
    </row>
    <row r="1351" spans="66:68" ht="17.25" customHeight="1" x14ac:dyDescent="0.35">
      <c r="BN1351" s="17"/>
      <c r="BO1351" s="18"/>
      <c r="BP1351" s="17"/>
    </row>
    <row r="1352" spans="66:68" ht="17.25" customHeight="1" x14ac:dyDescent="0.35">
      <c r="BN1352" s="17"/>
      <c r="BO1352" s="18"/>
      <c r="BP1352" s="17"/>
    </row>
    <row r="1353" spans="66:68" ht="17.25" customHeight="1" x14ac:dyDescent="0.35">
      <c r="BN1353" s="17"/>
      <c r="BO1353" s="18"/>
      <c r="BP1353" s="17"/>
    </row>
    <row r="1354" spans="66:68" ht="17.25" customHeight="1" x14ac:dyDescent="0.35">
      <c r="BN1354" s="17"/>
      <c r="BO1354" s="18"/>
      <c r="BP1354" s="17"/>
    </row>
    <row r="1355" spans="66:68" ht="17.25" customHeight="1" x14ac:dyDescent="0.35">
      <c r="BN1355" s="17"/>
      <c r="BO1355" s="18"/>
      <c r="BP1355" s="17"/>
    </row>
    <row r="1356" spans="66:68" ht="17.25" customHeight="1" x14ac:dyDescent="0.35">
      <c r="BN1356" s="17"/>
      <c r="BO1356" s="18"/>
      <c r="BP1356" s="17"/>
    </row>
    <row r="1357" spans="66:68" ht="17.25" customHeight="1" x14ac:dyDescent="0.35">
      <c r="BN1357" s="17"/>
      <c r="BO1357" s="18"/>
      <c r="BP1357" s="17"/>
    </row>
    <row r="1358" spans="66:68" ht="17.25" customHeight="1" x14ac:dyDescent="0.35">
      <c r="BN1358" s="17"/>
      <c r="BO1358" s="18"/>
      <c r="BP1358" s="17"/>
    </row>
    <row r="1359" spans="66:68" ht="17.25" customHeight="1" x14ac:dyDescent="0.35">
      <c r="BN1359" s="17"/>
      <c r="BO1359" s="18"/>
      <c r="BP1359" s="17"/>
    </row>
    <row r="1360" spans="66:68" ht="17.25" customHeight="1" x14ac:dyDescent="0.35">
      <c r="BN1360" s="17"/>
      <c r="BO1360" s="18"/>
      <c r="BP1360" s="17"/>
    </row>
    <row r="1361" spans="66:68" ht="17.25" customHeight="1" x14ac:dyDescent="0.35">
      <c r="BN1361" s="17"/>
      <c r="BO1361" s="18"/>
      <c r="BP1361" s="17"/>
    </row>
    <row r="1362" spans="66:68" ht="17.25" customHeight="1" x14ac:dyDescent="0.35">
      <c r="BN1362" s="17"/>
      <c r="BO1362" s="18"/>
      <c r="BP1362" s="17"/>
    </row>
    <row r="1363" spans="66:68" ht="17.25" customHeight="1" x14ac:dyDescent="0.35">
      <c r="BN1363" s="17"/>
      <c r="BO1363" s="18"/>
      <c r="BP1363" s="17"/>
    </row>
    <row r="1364" spans="66:68" ht="17.25" customHeight="1" x14ac:dyDescent="0.35">
      <c r="BN1364" s="17"/>
      <c r="BO1364" s="18"/>
      <c r="BP1364" s="17"/>
    </row>
    <row r="1365" spans="66:68" ht="17.25" customHeight="1" x14ac:dyDescent="0.35">
      <c r="BN1365" s="17"/>
      <c r="BO1365" s="18"/>
      <c r="BP1365" s="17"/>
    </row>
    <row r="1366" spans="66:68" ht="17.25" customHeight="1" x14ac:dyDescent="0.35">
      <c r="BN1366" s="17"/>
      <c r="BO1366" s="18"/>
      <c r="BP1366" s="17"/>
    </row>
    <row r="1367" spans="66:68" ht="17.25" customHeight="1" x14ac:dyDescent="0.35">
      <c r="BN1367" s="17"/>
      <c r="BO1367" s="18"/>
      <c r="BP1367" s="17"/>
    </row>
    <row r="1368" spans="66:68" ht="17.25" customHeight="1" x14ac:dyDescent="0.35">
      <c r="BN1368" s="17"/>
      <c r="BO1368" s="18"/>
      <c r="BP1368" s="17"/>
    </row>
    <row r="1369" spans="66:68" ht="17.25" customHeight="1" x14ac:dyDescent="0.35">
      <c r="BN1369" s="17"/>
      <c r="BO1369" s="18"/>
      <c r="BP1369" s="17"/>
    </row>
    <row r="1370" spans="66:68" ht="17.25" customHeight="1" x14ac:dyDescent="0.35">
      <c r="BN1370" s="17"/>
      <c r="BO1370" s="18"/>
      <c r="BP1370" s="17"/>
    </row>
    <row r="1371" spans="66:68" ht="17.25" customHeight="1" x14ac:dyDescent="0.35">
      <c r="BN1371" s="17"/>
      <c r="BO1371" s="18"/>
      <c r="BP1371" s="17"/>
    </row>
    <row r="1372" spans="66:68" ht="17.25" customHeight="1" x14ac:dyDescent="0.35">
      <c r="BN1372" s="17"/>
      <c r="BO1372" s="18"/>
      <c r="BP1372" s="17"/>
    </row>
    <row r="1373" spans="66:68" ht="17.25" customHeight="1" x14ac:dyDescent="0.35">
      <c r="BN1373" s="17"/>
      <c r="BO1373" s="18"/>
      <c r="BP1373" s="17"/>
    </row>
    <row r="1374" spans="66:68" ht="17.25" customHeight="1" x14ac:dyDescent="0.35">
      <c r="BN1374" s="17"/>
      <c r="BO1374" s="18"/>
      <c r="BP1374" s="17"/>
    </row>
    <row r="1375" spans="66:68" ht="17.25" customHeight="1" x14ac:dyDescent="0.35">
      <c r="BN1375" s="17"/>
      <c r="BO1375" s="18"/>
      <c r="BP1375" s="17"/>
    </row>
    <row r="1376" spans="66:68" ht="17.25" customHeight="1" x14ac:dyDescent="0.35">
      <c r="BN1376" s="17"/>
      <c r="BO1376" s="18"/>
      <c r="BP1376" s="17"/>
    </row>
    <row r="1377" spans="66:68" ht="17.25" customHeight="1" x14ac:dyDescent="0.35">
      <c r="BN1377" s="17"/>
      <c r="BO1377" s="18"/>
      <c r="BP1377" s="17"/>
    </row>
    <row r="1378" spans="66:68" ht="17.25" customHeight="1" x14ac:dyDescent="0.35">
      <c r="BN1378" s="17"/>
      <c r="BO1378" s="18"/>
      <c r="BP1378" s="17"/>
    </row>
    <row r="1379" spans="66:68" ht="17.25" customHeight="1" x14ac:dyDescent="0.35">
      <c r="BN1379" s="17"/>
      <c r="BO1379" s="18"/>
      <c r="BP1379" s="17"/>
    </row>
    <row r="1380" spans="66:68" ht="17.25" customHeight="1" x14ac:dyDescent="0.35">
      <c r="BN1380" s="17"/>
      <c r="BO1380" s="18"/>
      <c r="BP1380" s="17"/>
    </row>
    <row r="1381" spans="66:68" ht="17.25" customHeight="1" x14ac:dyDescent="0.35">
      <c r="BN1381" s="17"/>
      <c r="BO1381" s="18"/>
      <c r="BP1381" s="17"/>
    </row>
    <row r="1382" spans="66:68" ht="17.25" customHeight="1" x14ac:dyDescent="0.35">
      <c r="BN1382" s="17"/>
      <c r="BO1382" s="18"/>
      <c r="BP1382" s="17"/>
    </row>
    <row r="1383" spans="66:68" ht="17.25" customHeight="1" x14ac:dyDescent="0.35">
      <c r="BN1383" s="17"/>
      <c r="BO1383" s="18"/>
      <c r="BP1383" s="17"/>
    </row>
    <row r="1384" spans="66:68" ht="17.25" customHeight="1" x14ac:dyDescent="0.35">
      <c r="BN1384" s="17"/>
      <c r="BO1384" s="18"/>
      <c r="BP1384" s="17"/>
    </row>
    <row r="1385" spans="66:68" ht="17.25" customHeight="1" x14ac:dyDescent="0.35">
      <c r="BN1385" s="17"/>
      <c r="BO1385" s="18"/>
      <c r="BP1385" s="17"/>
    </row>
    <row r="1386" spans="66:68" ht="17.25" customHeight="1" x14ac:dyDescent="0.35">
      <c r="BN1386" s="17"/>
      <c r="BO1386" s="18"/>
      <c r="BP1386" s="17"/>
    </row>
    <row r="1387" spans="66:68" ht="17.25" customHeight="1" x14ac:dyDescent="0.35">
      <c r="BN1387" s="17"/>
      <c r="BO1387" s="18"/>
      <c r="BP1387" s="17"/>
    </row>
    <row r="1388" spans="66:68" ht="17.25" customHeight="1" x14ac:dyDescent="0.35">
      <c r="BN1388" s="17"/>
      <c r="BO1388" s="18"/>
      <c r="BP1388" s="17"/>
    </row>
    <row r="1389" spans="66:68" ht="17.25" customHeight="1" x14ac:dyDescent="0.35">
      <c r="BN1389" s="17"/>
      <c r="BO1389" s="18"/>
      <c r="BP1389" s="17"/>
    </row>
    <row r="1390" spans="66:68" ht="17.25" customHeight="1" x14ac:dyDescent="0.35">
      <c r="BN1390" s="17"/>
      <c r="BO1390" s="18"/>
      <c r="BP1390" s="17"/>
    </row>
    <row r="1391" spans="66:68" ht="17.25" customHeight="1" x14ac:dyDescent="0.35">
      <c r="BN1391" s="17"/>
      <c r="BO1391" s="18"/>
      <c r="BP1391" s="17"/>
    </row>
    <row r="1392" spans="66:68" ht="17.25" customHeight="1" x14ac:dyDescent="0.35">
      <c r="BN1392" s="17"/>
      <c r="BO1392" s="18"/>
      <c r="BP1392" s="17"/>
    </row>
    <row r="1393" spans="66:68" ht="17.25" customHeight="1" x14ac:dyDescent="0.35">
      <c r="BN1393" s="17"/>
      <c r="BO1393" s="18"/>
      <c r="BP1393" s="17"/>
    </row>
    <row r="1394" spans="66:68" ht="17.25" customHeight="1" x14ac:dyDescent="0.35">
      <c r="BN1394" s="17"/>
      <c r="BO1394" s="18"/>
      <c r="BP1394" s="17"/>
    </row>
    <row r="1395" spans="66:68" ht="17.25" customHeight="1" x14ac:dyDescent="0.35">
      <c r="BN1395" s="17"/>
      <c r="BO1395" s="18"/>
      <c r="BP1395" s="17"/>
    </row>
    <row r="1396" spans="66:68" ht="17.25" customHeight="1" x14ac:dyDescent="0.35">
      <c r="BN1396" s="17"/>
      <c r="BO1396" s="18"/>
      <c r="BP1396" s="17"/>
    </row>
    <row r="1397" spans="66:68" ht="17.25" customHeight="1" x14ac:dyDescent="0.35">
      <c r="BN1397" s="17"/>
      <c r="BO1397" s="18"/>
      <c r="BP1397" s="17"/>
    </row>
    <row r="1398" spans="66:68" ht="17.25" customHeight="1" x14ac:dyDescent="0.35">
      <c r="BN1398" s="17"/>
      <c r="BO1398" s="18"/>
      <c r="BP1398" s="17"/>
    </row>
    <row r="1399" spans="66:68" ht="17.25" customHeight="1" x14ac:dyDescent="0.35">
      <c r="BN1399" s="17"/>
      <c r="BO1399" s="18"/>
      <c r="BP1399" s="17"/>
    </row>
    <row r="1400" spans="66:68" ht="17.25" customHeight="1" x14ac:dyDescent="0.35">
      <c r="BN1400" s="17"/>
      <c r="BO1400" s="18"/>
      <c r="BP1400" s="17"/>
    </row>
    <row r="1401" spans="66:68" ht="17.25" customHeight="1" x14ac:dyDescent="0.35">
      <c r="BN1401" s="17"/>
      <c r="BO1401" s="18"/>
      <c r="BP1401" s="17"/>
    </row>
    <row r="1402" spans="66:68" ht="17.25" customHeight="1" x14ac:dyDescent="0.35">
      <c r="BN1402" s="17"/>
      <c r="BO1402" s="18"/>
      <c r="BP1402" s="17"/>
    </row>
    <row r="1403" spans="66:68" ht="17.25" customHeight="1" x14ac:dyDescent="0.35">
      <c r="BN1403" s="17"/>
      <c r="BO1403" s="18"/>
      <c r="BP1403" s="17"/>
    </row>
    <row r="1404" spans="66:68" ht="17.25" customHeight="1" x14ac:dyDescent="0.35">
      <c r="BN1404" s="17"/>
      <c r="BO1404" s="18"/>
      <c r="BP1404" s="17"/>
    </row>
    <row r="1405" spans="66:68" ht="17.25" customHeight="1" x14ac:dyDescent="0.35">
      <c r="BN1405" s="17"/>
      <c r="BO1405" s="18"/>
      <c r="BP1405" s="17"/>
    </row>
    <row r="1406" spans="66:68" ht="17.25" customHeight="1" x14ac:dyDescent="0.35">
      <c r="BN1406" s="17"/>
      <c r="BO1406" s="18"/>
      <c r="BP1406" s="17"/>
    </row>
    <row r="1407" spans="66:68" ht="17.25" customHeight="1" x14ac:dyDescent="0.35">
      <c r="BN1407" s="17"/>
      <c r="BO1407" s="18"/>
      <c r="BP1407" s="17"/>
    </row>
    <row r="1408" spans="66:68" ht="17.25" customHeight="1" x14ac:dyDescent="0.35">
      <c r="BN1408" s="17"/>
      <c r="BO1408" s="18"/>
      <c r="BP1408" s="17"/>
    </row>
    <row r="1409" spans="66:68" ht="17.25" customHeight="1" x14ac:dyDescent="0.35">
      <c r="BN1409" s="17"/>
      <c r="BO1409" s="18"/>
      <c r="BP1409" s="17"/>
    </row>
    <row r="1410" spans="66:68" ht="17.25" customHeight="1" x14ac:dyDescent="0.35">
      <c r="BN1410" s="17"/>
      <c r="BO1410" s="18"/>
      <c r="BP1410" s="17"/>
    </row>
    <row r="1411" spans="66:68" ht="17.25" customHeight="1" x14ac:dyDescent="0.35">
      <c r="BN1411" s="17"/>
      <c r="BO1411" s="18"/>
      <c r="BP1411" s="17"/>
    </row>
    <row r="1412" spans="66:68" ht="17.25" customHeight="1" x14ac:dyDescent="0.35">
      <c r="BN1412" s="17"/>
      <c r="BO1412" s="18"/>
      <c r="BP1412" s="17"/>
    </row>
    <row r="1413" spans="66:68" ht="17.25" customHeight="1" x14ac:dyDescent="0.35">
      <c r="BN1413" s="17"/>
      <c r="BO1413" s="18"/>
      <c r="BP1413" s="17"/>
    </row>
    <row r="1414" spans="66:68" ht="17.25" customHeight="1" x14ac:dyDescent="0.35">
      <c r="BN1414" s="17"/>
      <c r="BO1414" s="18"/>
      <c r="BP1414" s="17"/>
    </row>
    <row r="1415" spans="66:68" ht="17.25" customHeight="1" x14ac:dyDescent="0.35">
      <c r="BN1415" s="17"/>
      <c r="BO1415" s="18"/>
      <c r="BP1415" s="17"/>
    </row>
    <row r="1416" spans="66:68" ht="17.25" customHeight="1" x14ac:dyDescent="0.35">
      <c r="BN1416" s="17"/>
      <c r="BO1416" s="18"/>
      <c r="BP1416" s="17"/>
    </row>
    <row r="1417" spans="66:68" ht="17.25" customHeight="1" x14ac:dyDescent="0.35">
      <c r="BN1417" s="17"/>
      <c r="BO1417" s="18"/>
      <c r="BP1417" s="17"/>
    </row>
    <row r="1418" spans="66:68" ht="17.25" customHeight="1" x14ac:dyDescent="0.35">
      <c r="BN1418" s="17"/>
      <c r="BO1418" s="18"/>
      <c r="BP1418" s="17"/>
    </row>
    <row r="1419" spans="66:68" ht="17.25" customHeight="1" x14ac:dyDescent="0.35">
      <c r="BN1419" s="17"/>
      <c r="BO1419" s="18"/>
      <c r="BP1419" s="17"/>
    </row>
    <row r="1420" spans="66:68" ht="17.25" customHeight="1" x14ac:dyDescent="0.35">
      <c r="BN1420" s="17"/>
      <c r="BO1420" s="18"/>
      <c r="BP1420" s="17"/>
    </row>
    <row r="1421" spans="66:68" ht="17.25" customHeight="1" x14ac:dyDescent="0.35">
      <c r="BN1421" s="17"/>
      <c r="BO1421" s="18"/>
      <c r="BP1421" s="17"/>
    </row>
    <row r="1422" spans="66:68" ht="17.25" customHeight="1" x14ac:dyDescent="0.35">
      <c r="BN1422" s="17"/>
      <c r="BO1422" s="18"/>
      <c r="BP1422" s="17"/>
    </row>
    <row r="1423" spans="66:68" ht="17.25" customHeight="1" x14ac:dyDescent="0.35">
      <c r="BN1423" s="17"/>
      <c r="BO1423" s="18"/>
      <c r="BP1423" s="17"/>
    </row>
    <row r="1424" spans="66:68" ht="17.25" customHeight="1" x14ac:dyDescent="0.35">
      <c r="BN1424" s="17"/>
      <c r="BO1424" s="18"/>
      <c r="BP1424" s="17"/>
    </row>
    <row r="1425" spans="66:68" ht="17.25" customHeight="1" x14ac:dyDescent="0.35">
      <c r="BN1425" s="17"/>
      <c r="BO1425" s="18"/>
      <c r="BP1425" s="17"/>
    </row>
    <row r="1426" spans="66:68" ht="17.25" customHeight="1" x14ac:dyDescent="0.35">
      <c r="BN1426" s="17"/>
      <c r="BO1426" s="18"/>
      <c r="BP1426" s="17"/>
    </row>
    <row r="1427" spans="66:68" ht="17.25" customHeight="1" x14ac:dyDescent="0.35">
      <c r="BN1427" s="17"/>
      <c r="BO1427" s="18"/>
      <c r="BP1427" s="17"/>
    </row>
    <row r="1428" spans="66:68" ht="17.25" customHeight="1" x14ac:dyDescent="0.35">
      <c r="BN1428" s="17"/>
      <c r="BO1428" s="18"/>
      <c r="BP1428" s="17"/>
    </row>
    <row r="1429" spans="66:68" ht="17.25" customHeight="1" x14ac:dyDescent="0.35">
      <c r="BN1429" s="17"/>
      <c r="BO1429" s="18"/>
      <c r="BP1429" s="17"/>
    </row>
    <row r="1430" spans="66:68" ht="17.25" customHeight="1" x14ac:dyDescent="0.35">
      <c r="BN1430" s="17"/>
      <c r="BO1430" s="18"/>
      <c r="BP1430" s="17"/>
    </row>
    <row r="1431" spans="66:68" ht="17.25" customHeight="1" x14ac:dyDescent="0.35">
      <c r="BN1431" s="17"/>
      <c r="BO1431" s="18"/>
      <c r="BP1431" s="17"/>
    </row>
    <row r="1432" spans="66:68" ht="17.25" customHeight="1" x14ac:dyDescent="0.35">
      <c r="BN1432" s="17"/>
      <c r="BO1432" s="18"/>
      <c r="BP1432" s="17"/>
    </row>
    <row r="1433" spans="66:68" ht="17.25" customHeight="1" x14ac:dyDescent="0.35">
      <c r="BN1433" s="17"/>
      <c r="BO1433" s="18"/>
      <c r="BP1433" s="17"/>
    </row>
    <row r="1434" spans="66:68" ht="17.25" customHeight="1" x14ac:dyDescent="0.35">
      <c r="BN1434" s="17"/>
      <c r="BO1434" s="18"/>
      <c r="BP1434" s="17"/>
    </row>
    <row r="1435" spans="66:68" ht="17.25" customHeight="1" x14ac:dyDescent="0.35">
      <c r="BN1435" s="17"/>
      <c r="BO1435" s="18"/>
      <c r="BP1435" s="17"/>
    </row>
    <row r="1436" spans="66:68" ht="17.25" customHeight="1" x14ac:dyDescent="0.35">
      <c r="BN1436" s="17"/>
      <c r="BO1436" s="18"/>
      <c r="BP1436" s="17"/>
    </row>
    <row r="1437" spans="66:68" ht="17.25" customHeight="1" x14ac:dyDescent="0.35">
      <c r="BN1437" s="17"/>
      <c r="BO1437" s="18"/>
      <c r="BP1437" s="17"/>
    </row>
    <row r="1438" spans="66:68" ht="17.25" customHeight="1" x14ac:dyDescent="0.35">
      <c r="BN1438" s="17"/>
      <c r="BO1438" s="18"/>
      <c r="BP1438" s="17"/>
    </row>
    <row r="1439" spans="66:68" ht="17.25" customHeight="1" x14ac:dyDescent="0.35">
      <c r="BN1439" s="17"/>
      <c r="BO1439" s="18"/>
      <c r="BP1439" s="17"/>
    </row>
    <row r="1440" spans="66:68" ht="17.25" customHeight="1" x14ac:dyDescent="0.35">
      <c r="BN1440" s="17"/>
      <c r="BO1440" s="18"/>
      <c r="BP1440" s="17"/>
    </row>
    <row r="1441" spans="66:68" ht="17.25" customHeight="1" x14ac:dyDescent="0.35">
      <c r="BN1441" s="17"/>
      <c r="BO1441" s="18"/>
      <c r="BP1441" s="17"/>
    </row>
    <row r="1442" spans="66:68" ht="17.25" customHeight="1" x14ac:dyDescent="0.35">
      <c r="BN1442" s="17"/>
      <c r="BO1442" s="18"/>
      <c r="BP1442" s="17"/>
    </row>
    <row r="1443" spans="66:68" ht="17.25" customHeight="1" x14ac:dyDescent="0.35">
      <c r="BN1443" s="17"/>
      <c r="BO1443" s="18"/>
      <c r="BP1443" s="17"/>
    </row>
    <row r="1444" spans="66:68" ht="17.25" customHeight="1" x14ac:dyDescent="0.35">
      <c r="BN1444" s="17"/>
      <c r="BO1444" s="18"/>
      <c r="BP1444" s="17"/>
    </row>
    <row r="1445" spans="66:68" ht="17.25" customHeight="1" x14ac:dyDescent="0.35">
      <c r="BN1445" s="17"/>
      <c r="BO1445" s="18"/>
      <c r="BP1445" s="17"/>
    </row>
    <row r="1446" spans="66:68" ht="17.25" customHeight="1" x14ac:dyDescent="0.35">
      <c r="BN1446" s="17"/>
      <c r="BO1446" s="18"/>
      <c r="BP1446" s="17"/>
    </row>
    <row r="1447" spans="66:68" ht="17.25" customHeight="1" x14ac:dyDescent="0.35">
      <c r="BN1447" s="17"/>
      <c r="BO1447" s="18"/>
      <c r="BP1447" s="17"/>
    </row>
    <row r="1448" spans="66:68" ht="17.25" customHeight="1" x14ac:dyDescent="0.35">
      <c r="BN1448" s="17"/>
      <c r="BO1448" s="18"/>
      <c r="BP1448" s="17"/>
    </row>
    <row r="1449" spans="66:68" ht="17.25" customHeight="1" x14ac:dyDescent="0.35">
      <c r="BN1449" s="17"/>
      <c r="BO1449" s="18"/>
      <c r="BP1449" s="17"/>
    </row>
    <row r="1450" spans="66:68" ht="17.25" customHeight="1" x14ac:dyDescent="0.35">
      <c r="BN1450" s="17"/>
      <c r="BO1450" s="18"/>
      <c r="BP1450" s="17"/>
    </row>
    <row r="1451" spans="66:68" ht="17.25" customHeight="1" x14ac:dyDescent="0.35">
      <c r="BN1451" s="17"/>
      <c r="BO1451" s="18"/>
      <c r="BP1451" s="17"/>
    </row>
    <row r="1452" spans="66:68" ht="17.25" customHeight="1" x14ac:dyDescent="0.35">
      <c r="BN1452" s="17"/>
      <c r="BO1452" s="18"/>
      <c r="BP1452" s="17"/>
    </row>
    <row r="1453" spans="66:68" ht="17.25" customHeight="1" x14ac:dyDescent="0.35">
      <c r="BN1453" s="17"/>
      <c r="BO1453" s="18"/>
      <c r="BP1453" s="17"/>
    </row>
    <row r="1454" spans="66:68" ht="17.25" customHeight="1" x14ac:dyDescent="0.35">
      <c r="BN1454" s="17"/>
      <c r="BO1454" s="18"/>
      <c r="BP1454" s="17"/>
    </row>
    <row r="1455" spans="66:68" ht="17.25" customHeight="1" x14ac:dyDescent="0.35">
      <c r="BN1455" s="17"/>
      <c r="BO1455" s="18"/>
      <c r="BP1455" s="17"/>
    </row>
    <row r="1456" spans="66:68" ht="17.25" customHeight="1" x14ac:dyDescent="0.35">
      <c r="BN1456" s="17"/>
      <c r="BO1456" s="18"/>
      <c r="BP1456" s="17"/>
    </row>
    <row r="1457" spans="66:68" ht="17.25" customHeight="1" x14ac:dyDescent="0.35">
      <c r="BN1457" s="17"/>
      <c r="BO1457" s="18"/>
      <c r="BP1457" s="17"/>
    </row>
    <row r="1458" spans="66:68" ht="17.25" customHeight="1" x14ac:dyDescent="0.35">
      <c r="BN1458" s="17"/>
      <c r="BO1458" s="18"/>
      <c r="BP1458" s="17"/>
    </row>
    <row r="1459" spans="66:68" ht="17.25" customHeight="1" x14ac:dyDescent="0.35">
      <c r="BN1459" s="17"/>
      <c r="BO1459" s="18"/>
      <c r="BP1459" s="17"/>
    </row>
    <row r="1460" spans="66:68" ht="17.25" customHeight="1" x14ac:dyDescent="0.35">
      <c r="BN1460" s="17"/>
      <c r="BO1460" s="18"/>
      <c r="BP1460" s="17"/>
    </row>
    <row r="1461" spans="66:68" ht="17.25" customHeight="1" x14ac:dyDescent="0.35">
      <c r="BN1461" s="17"/>
      <c r="BO1461" s="18"/>
      <c r="BP1461" s="17"/>
    </row>
    <row r="1462" spans="66:68" ht="17.25" customHeight="1" x14ac:dyDescent="0.35">
      <c r="BN1462" s="17"/>
      <c r="BO1462" s="18"/>
      <c r="BP1462" s="17"/>
    </row>
    <row r="1463" spans="66:68" ht="17.25" customHeight="1" x14ac:dyDescent="0.35">
      <c r="BN1463" s="17"/>
      <c r="BO1463" s="18"/>
      <c r="BP1463" s="17"/>
    </row>
    <row r="1464" spans="66:68" ht="17.25" customHeight="1" x14ac:dyDescent="0.35">
      <c r="BN1464" s="17"/>
      <c r="BO1464" s="18"/>
      <c r="BP1464" s="17"/>
    </row>
    <row r="1465" spans="66:68" ht="17.25" customHeight="1" x14ac:dyDescent="0.35">
      <c r="BN1465" s="17"/>
      <c r="BO1465" s="18"/>
      <c r="BP1465" s="17"/>
    </row>
    <row r="1466" spans="66:68" ht="17.25" customHeight="1" x14ac:dyDescent="0.35">
      <c r="BN1466" s="17"/>
      <c r="BO1466" s="18"/>
      <c r="BP1466" s="17"/>
    </row>
    <row r="1467" spans="66:68" ht="17.25" customHeight="1" x14ac:dyDescent="0.35">
      <c r="BN1467" s="17"/>
      <c r="BO1467" s="18"/>
      <c r="BP1467" s="17"/>
    </row>
    <row r="1468" spans="66:68" ht="17.25" customHeight="1" x14ac:dyDescent="0.35">
      <c r="BN1468" s="17"/>
      <c r="BO1468" s="18"/>
      <c r="BP1468" s="17"/>
    </row>
    <row r="1469" spans="66:68" ht="17.25" customHeight="1" x14ac:dyDescent="0.35">
      <c r="BN1469" s="17"/>
      <c r="BO1469" s="18"/>
      <c r="BP1469" s="17"/>
    </row>
    <row r="1470" spans="66:68" ht="17.25" customHeight="1" x14ac:dyDescent="0.35">
      <c r="BN1470" s="17"/>
      <c r="BO1470" s="18"/>
      <c r="BP1470" s="17"/>
    </row>
    <row r="1471" spans="66:68" ht="17.25" customHeight="1" x14ac:dyDescent="0.35">
      <c r="BN1471" s="17"/>
      <c r="BO1471" s="18"/>
      <c r="BP1471" s="17"/>
    </row>
    <row r="1472" spans="66:68" ht="17.25" customHeight="1" x14ac:dyDescent="0.35">
      <c r="BN1472" s="17"/>
      <c r="BO1472" s="18"/>
      <c r="BP1472" s="17"/>
    </row>
    <row r="1473" spans="66:68" ht="17.25" customHeight="1" x14ac:dyDescent="0.35">
      <c r="BN1473" s="17"/>
      <c r="BO1473" s="18"/>
      <c r="BP1473" s="17"/>
    </row>
    <row r="1474" spans="66:68" ht="17.25" customHeight="1" x14ac:dyDescent="0.35">
      <c r="BN1474" s="17"/>
      <c r="BO1474" s="18"/>
      <c r="BP1474" s="17"/>
    </row>
    <row r="1475" spans="66:68" ht="17.25" customHeight="1" x14ac:dyDescent="0.35">
      <c r="BN1475" s="17"/>
      <c r="BO1475" s="18"/>
      <c r="BP1475" s="17"/>
    </row>
    <row r="1476" spans="66:68" ht="17.25" customHeight="1" x14ac:dyDescent="0.35">
      <c r="BN1476" s="17"/>
      <c r="BO1476" s="18"/>
      <c r="BP1476" s="17"/>
    </row>
    <row r="1477" spans="66:68" ht="17.25" customHeight="1" x14ac:dyDescent="0.35">
      <c r="BN1477" s="17"/>
      <c r="BO1477" s="18"/>
      <c r="BP1477" s="17"/>
    </row>
    <row r="1478" spans="66:68" ht="17.25" customHeight="1" x14ac:dyDescent="0.35">
      <c r="BN1478" s="17"/>
      <c r="BO1478" s="18"/>
      <c r="BP1478" s="17"/>
    </row>
    <row r="1479" spans="66:68" ht="17.25" customHeight="1" x14ac:dyDescent="0.35">
      <c r="BN1479" s="17"/>
      <c r="BO1479" s="18"/>
      <c r="BP1479" s="17"/>
    </row>
    <row r="1480" spans="66:68" ht="17.25" customHeight="1" x14ac:dyDescent="0.35">
      <c r="BN1480" s="17"/>
      <c r="BO1480" s="18"/>
      <c r="BP1480" s="17"/>
    </row>
    <row r="1481" spans="66:68" ht="17.25" customHeight="1" x14ac:dyDescent="0.35">
      <c r="BN1481" s="17"/>
      <c r="BO1481" s="18"/>
      <c r="BP1481" s="17"/>
    </row>
    <row r="1482" spans="66:68" ht="17.25" customHeight="1" x14ac:dyDescent="0.35">
      <c r="BN1482" s="17"/>
      <c r="BO1482" s="18"/>
      <c r="BP1482" s="17"/>
    </row>
    <row r="1483" spans="66:68" ht="17.25" customHeight="1" x14ac:dyDescent="0.35">
      <c r="BN1483" s="17"/>
      <c r="BO1483" s="18"/>
      <c r="BP1483" s="17"/>
    </row>
    <row r="1484" spans="66:68" ht="17.25" customHeight="1" x14ac:dyDescent="0.35">
      <c r="BN1484" s="17"/>
      <c r="BO1484" s="18"/>
      <c r="BP1484" s="17"/>
    </row>
    <row r="1485" spans="66:68" ht="17.25" customHeight="1" x14ac:dyDescent="0.35">
      <c r="BN1485" s="17"/>
      <c r="BO1485" s="18"/>
      <c r="BP1485" s="17"/>
    </row>
    <row r="1486" spans="66:68" ht="17.25" customHeight="1" x14ac:dyDescent="0.35">
      <c r="BN1486" s="17"/>
      <c r="BO1486" s="18"/>
      <c r="BP1486" s="17"/>
    </row>
    <row r="1487" spans="66:68" ht="17.25" customHeight="1" x14ac:dyDescent="0.35">
      <c r="BN1487" s="17"/>
      <c r="BO1487" s="18"/>
      <c r="BP1487" s="17"/>
    </row>
    <row r="1488" spans="66:68" ht="17.25" customHeight="1" x14ac:dyDescent="0.35">
      <c r="BN1488" s="17"/>
      <c r="BO1488" s="18"/>
      <c r="BP1488" s="17"/>
    </row>
    <row r="1489" spans="66:68" ht="17.25" customHeight="1" x14ac:dyDescent="0.35">
      <c r="BN1489" s="17"/>
      <c r="BO1489" s="18"/>
      <c r="BP1489" s="17"/>
    </row>
    <row r="1490" spans="66:68" ht="17.25" customHeight="1" x14ac:dyDescent="0.35">
      <c r="BN1490" s="17"/>
      <c r="BO1490" s="18"/>
      <c r="BP1490" s="17"/>
    </row>
    <row r="1491" spans="66:68" ht="17.25" customHeight="1" x14ac:dyDescent="0.35">
      <c r="BN1491" s="17"/>
      <c r="BO1491" s="18"/>
      <c r="BP1491" s="17"/>
    </row>
    <row r="1492" spans="66:68" ht="17.25" customHeight="1" x14ac:dyDescent="0.35">
      <c r="BN1492" s="17"/>
      <c r="BO1492" s="18"/>
      <c r="BP1492" s="17"/>
    </row>
    <row r="1493" spans="66:68" ht="17.25" customHeight="1" x14ac:dyDescent="0.35">
      <c r="BN1493" s="17"/>
      <c r="BO1493" s="18"/>
      <c r="BP1493" s="17"/>
    </row>
    <row r="1494" spans="66:68" ht="17.25" customHeight="1" x14ac:dyDescent="0.35">
      <c r="BN1494" s="17"/>
      <c r="BO1494" s="18"/>
      <c r="BP1494" s="17"/>
    </row>
    <row r="1495" spans="66:68" ht="17.25" customHeight="1" x14ac:dyDescent="0.35">
      <c r="BN1495" s="17"/>
      <c r="BO1495" s="18"/>
      <c r="BP1495" s="17"/>
    </row>
    <row r="1496" spans="66:68" ht="17.25" customHeight="1" x14ac:dyDescent="0.35">
      <c r="BN1496" s="17"/>
      <c r="BO1496" s="18"/>
      <c r="BP1496" s="17"/>
    </row>
    <row r="1497" spans="66:68" ht="17.25" customHeight="1" x14ac:dyDescent="0.35">
      <c r="BN1497" s="17"/>
      <c r="BO1497" s="18"/>
      <c r="BP1497" s="17"/>
    </row>
    <row r="1498" spans="66:68" ht="17.25" customHeight="1" x14ac:dyDescent="0.35">
      <c r="BN1498" s="17"/>
      <c r="BO1498" s="18"/>
      <c r="BP1498" s="17"/>
    </row>
    <row r="1499" spans="66:68" ht="17.25" customHeight="1" x14ac:dyDescent="0.35">
      <c r="BN1499" s="17"/>
      <c r="BO1499" s="18"/>
      <c r="BP1499" s="17"/>
    </row>
    <row r="1500" spans="66:68" ht="17.25" customHeight="1" x14ac:dyDescent="0.35">
      <c r="BN1500" s="17"/>
      <c r="BO1500" s="18"/>
      <c r="BP1500" s="17"/>
    </row>
    <row r="1501" spans="66:68" ht="17.25" customHeight="1" x14ac:dyDescent="0.35">
      <c r="BN1501" s="17"/>
      <c r="BO1501" s="18"/>
      <c r="BP1501" s="17"/>
    </row>
    <row r="1502" spans="66:68" ht="17.25" customHeight="1" x14ac:dyDescent="0.35">
      <c r="BN1502" s="17"/>
      <c r="BO1502" s="18"/>
      <c r="BP1502" s="17"/>
    </row>
    <row r="1503" spans="66:68" ht="17.25" customHeight="1" x14ac:dyDescent="0.35">
      <c r="BN1503" s="17"/>
      <c r="BO1503" s="18"/>
      <c r="BP1503" s="17"/>
    </row>
    <row r="1504" spans="66:68" ht="17.25" customHeight="1" x14ac:dyDescent="0.35">
      <c r="BN1504" s="17"/>
      <c r="BO1504" s="18"/>
      <c r="BP1504" s="17"/>
    </row>
    <row r="1505" spans="66:68" ht="17.25" customHeight="1" x14ac:dyDescent="0.35">
      <c r="BN1505" s="17"/>
      <c r="BO1505" s="18"/>
      <c r="BP1505" s="17"/>
    </row>
    <row r="1506" spans="66:68" ht="17.25" customHeight="1" x14ac:dyDescent="0.35">
      <c r="BN1506" s="17"/>
      <c r="BO1506" s="18"/>
      <c r="BP1506" s="17"/>
    </row>
    <row r="1507" spans="66:68" ht="17.25" customHeight="1" x14ac:dyDescent="0.35">
      <c r="BN1507" s="17"/>
      <c r="BO1507" s="18"/>
      <c r="BP1507" s="17"/>
    </row>
    <row r="1508" spans="66:68" ht="17.25" customHeight="1" x14ac:dyDescent="0.35">
      <c r="BN1508" s="17"/>
      <c r="BO1508" s="18"/>
      <c r="BP1508" s="17"/>
    </row>
    <row r="1509" spans="66:68" ht="17.25" customHeight="1" x14ac:dyDescent="0.35">
      <c r="BN1509" s="17"/>
      <c r="BO1509" s="18"/>
      <c r="BP1509" s="17"/>
    </row>
    <row r="1510" spans="66:68" ht="17.25" customHeight="1" x14ac:dyDescent="0.35">
      <c r="BN1510" s="17"/>
      <c r="BO1510" s="18"/>
      <c r="BP1510" s="17"/>
    </row>
    <row r="1511" spans="66:68" ht="17.25" customHeight="1" x14ac:dyDescent="0.35">
      <c r="BN1511" s="17"/>
      <c r="BO1511" s="18"/>
      <c r="BP1511" s="17"/>
    </row>
    <row r="1512" spans="66:68" ht="17.25" customHeight="1" x14ac:dyDescent="0.35">
      <c r="BN1512" s="17"/>
      <c r="BO1512" s="18"/>
      <c r="BP1512" s="17"/>
    </row>
    <row r="1513" spans="66:68" ht="17.25" customHeight="1" x14ac:dyDescent="0.35">
      <c r="BN1513" s="17"/>
      <c r="BO1513" s="18"/>
      <c r="BP1513" s="17"/>
    </row>
    <row r="1514" spans="66:68" ht="17.25" customHeight="1" x14ac:dyDescent="0.35">
      <c r="BN1514" s="17"/>
      <c r="BO1514" s="18"/>
      <c r="BP1514" s="17"/>
    </row>
    <row r="1515" spans="66:68" ht="17.25" customHeight="1" x14ac:dyDescent="0.35">
      <c r="BN1515" s="17"/>
      <c r="BO1515" s="18"/>
      <c r="BP1515" s="17"/>
    </row>
    <row r="1516" spans="66:68" ht="17.25" customHeight="1" x14ac:dyDescent="0.35">
      <c r="BN1516" s="17"/>
      <c r="BO1516" s="18"/>
      <c r="BP1516" s="17"/>
    </row>
    <row r="1517" spans="66:68" ht="17.25" customHeight="1" x14ac:dyDescent="0.35">
      <c r="BN1517" s="17"/>
      <c r="BO1517" s="18"/>
      <c r="BP1517" s="17"/>
    </row>
    <row r="1518" spans="66:68" ht="17.25" customHeight="1" x14ac:dyDescent="0.35">
      <c r="BN1518" s="17"/>
      <c r="BO1518" s="18"/>
      <c r="BP1518" s="17"/>
    </row>
    <row r="1519" spans="66:68" ht="17.25" customHeight="1" x14ac:dyDescent="0.35">
      <c r="BN1519" s="17"/>
      <c r="BO1519" s="18"/>
      <c r="BP1519" s="17"/>
    </row>
    <row r="1520" spans="66:68" ht="17.25" customHeight="1" x14ac:dyDescent="0.35">
      <c r="BN1520" s="17"/>
      <c r="BO1520" s="18"/>
      <c r="BP1520" s="17"/>
    </row>
    <row r="1521" spans="66:68" ht="17.25" customHeight="1" x14ac:dyDescent="0.35">
      <c r="BN1521" s="17"/>
      <c r="BO1521" s="18"/>
      <c r="BP1521" s="17"/>
    </row>
    <row r="1522" spans="66:68" ht="17.25" customHeight="1" x14ac:dyDescent="0.35">
      <c r="BN1522" s="17"/>
      <c r="BO1522" s="18"/>
      <c r="BP1522" s="17"/>
    </row>
    <row r="1523" spans="66:68" ht="17.25" customHeight="1" x14ac:dyDescent="0.35">
      <c r="BN1523" s="17"/>
      <c r="BO1523" s="18"/>
      <c r="BP1523" s="17"/>
    </row>
    <row r="1524" spans="66:68" ht="17.25" customHeight="1" x14ac:dyDescent="0.35">
      <c r="BN1524" s="17"/>
      <c r="BO1524" s="18"/>
      <c r="BP1524" s="17"/>
    </row>
    <row r="1525" spans="66:68" ht="17.25" customHeight="1" x14ac:dyDescent="0.35">
      <c r="BN1525" s="17"/>
      <c r="BO1525" s="18"/>
      <c r="BP1525" s="17"/>
    </row>
    <row r="1526" spans="66:68" ht="17.25" customHeight="1" x14ac:dyDescent="0.35">
      <c r="BN1526" s="17"/>
      <c r="BO1526" s="18"/>
      <c r="BP1526" s="17"/>
    </row>
    <row r="1527" spans="66:68" ht="17.25" customHeight="1" x14ac:dyDescent="0.35">
      <c r="BN1527" s="17"/>
      <c r="BO1527" s="18"/>
      <c r="BP1527" s="17"/>
    </row>
    <row r="1528" spans="66:68" ht="17.25" customHeight="1" x14ac:dyDescent="0.35">
      <c r="BN1528" s="17"/>
      <c r="BO1528" s="18"/>
      <c r="BP1528" s="17"/>
    </row>
    <row r="1529" spans="66:68" ht="17.25" customHeight="1" x14ac:dyDescent="0.35">
      <c r="BN1529" s="17"/>
      <c r="BO1529" s="18"/>
      <c r="BP1529" s="17"/>
    </row>
    <row r="1530" spans="66:68" ht="17.25" customHeight="1" x14ac:dyDescent="0.35">
      <c r="BN1530" s="17"/>
      <c r="BO1530" s="18"/>
      <c r="BP1530" s="17"/>
    </row>
    <row r="1531" spans="66:68" ht="17.25" customHeight="1" x14ac:dyDescent="0.35">
      <c r="BN1531" s="17"/>
      <c r="BO1531" s="18"/>
      <c r="BP1531" s="17"/>
    </row>
    <row r="1532" spans="66:68" ht="17.25" customHeight="1" x14ac:dyDescent="0.35">
      <c r="BN1532" s="17"/>
      <c r="BO1532" s="18"/>
      <c r="BP1532" s="17"/>
    </row>
    <row r="1533" spans="66:68" ht="17.25" customHeight="1" x14ac:dyDescent="0.35">
      <c r="BN1533" s="17"/>
      <c r="BO1533" s="18"/>
      <c r="BP1533" s="17"/>
    </row>
    <row r="1534" spans="66:68" ht="17.25" customHeight="1" x14ac:dyDescent="0.35">
      <c r="BN1534" s="17"/>
      <c r="BO1534" s="18"/>
      <c r="BP1534" s="17"/>
    </row>
    <row r="1535" spans="66:68" ht="17.25" customHeight="1" x14ac:dyDescent="0.35">
      <c r="BN1535" s="17"/>
      <c r="BO1535" s="18"/>
      <c r="BP1535" s="17"/>
    </row>
    <row r="1536" spans="66:68" ht="17.25" customHeight="1" x14ac:dyDescent="0.35">
      <c r="BN1536" s="17"/>
      <c r="BO1536" s="18"/>
      <c r="BP1536" s="17"/>
    </row>
    <row r="1537" spans="66:68" ht="17.25" customHeight="1" x14ac:dyDescent="0.35">
      <c r="BN1537" s="17"/>
      <c r="BO1537" s="18"/>
      <c r="BP1537" s="17"/>
    </row>
    <row r="1538" spans="66:68" ht="17.25" customHeight="1" x14ac:dyDescent="0.35">
      <c r="BN1538" s="17"/>
      <c r="BO1538" s="18"/>
      <c r="BP1538" s="17"/>
    </row>
    <row r="1539" spans="66:68" ht="17.25" customHeight="1" x14ac:dyDescent="0.35">
      <c r="BN1539" s="17"/>
      <c r="BO1539" s="18"/>
      <c r="BP1539" s="17"/>
    </row>
    <row r="1540" spans="66:68" ht="17.25" customHeight="1" x14ac:dyDescent="0.35">
      <c r="BN1540" s="17"/>
      <c r="BO1540" s="18"/>
      <c r="BP1540" s="17"/>
    </row>
    <row r="1541" spans="66:68" ht="17.25" customHeight="1" x14ac:dyDescent="0.35">
      <c r="BN1541" s="17"/>
      <c r="BO1541" s="18"/>
      <c r="BP1541" s="17"/>
    </row>
    <row r="1542" spans="66:68" ht="17.25" customHeight="1" x14ac:dyDescent="0.35">
      <c r="BN1542" s="17"/>
      <c r="BO1542" s="18"/>
      <c r="BP1542" s="17"/>
    </row>
    <row r="1543" spans="66:68" ht="17.25" customHeight="1" x14ac:dyDescent="0.35">
      <c r="BN1543" s="17"/>
      <c r="BO1543" s="18"/>
      <c r="BP1543" s="17"/>
    </row>
    <row r="1544" spans="66:68" ht="17.25" customHeight="1" x14ac:dyDescent="0.35">
      <c r="BN1544" s="17"/>
      <c r="BO1544" s="18"/>
      <c r="BP1544" s="17"/>
    </row>
    <row r="1545" spans="66:68" ht="17.25" customHeight="1" x14ac:dyDescent="0.35">
      <c r="BN1545" s="17"/>
      <c r="BO1545" s="18"/>
      <c r="BP1545" s="17"/>
    </row>
    <row r="1546" spans="66:68" ht="17.25" customHeight="1" x14ac:dyDescent="0.35">
      <c r="BN1546" s="17"/>
      <c r="BO1546" s="18"/>
      <c r="BP1546" s="17"/>
    </row>
    <row r="1547" spans="66:68" ht="17.25" customHeight="1" x14ac:dyDescent="0.35">
      <c r="BN1547" s="17"/>
      <c r="BO1547" s="18"/>
      <c r="BP1547" s="17"/>
    </row>
    <row r="1548" spans="66:68" ht="17.25" customHeight="1" x14ac:dyDescent="0.35">
      <c r="BN1548" s="17"/>
      <c r="BO1548" s="18"/>
      <c r="BP1548" s="17"/>
    </row>
    <row r="1549" spans="66:68" ht="17.25" customHeight="1" x14ac:dyDescent="0.35">
      <c r="BN1549" s="17"/>
      <c r="BO1549" s="18"/>
      <c r="BP1549" s="17"/>
    </row>
    <row r="1550" spans="66:68" ht="17.25" customHeight="1" x14ac:dyDescent="0.35">
      <c r="BN1550" s="17"/>
      <c r="BO1550" s="18"/>
      <c r="BP1550" s="17"/>
    </row>
    <row r="1551" spans="66:68" ht="17.25" customHeight="1" x14ac:dyDescent="0.35">
      <c r="BN1551" s="17"/>
      <c r="BO1551" s="18"/>
      <c r="BP1551" s="17"/>
    </row>
    <row r="1552" spans="66:68" ht="17.25" customHeight="1" x14ac:dyDescent="0.35">
      <c r="BN1552" s="17"/>
      <c r="BO1552" s="18"/>
      <c r="BP1552" s="17"/>
    </row>
    <row r="1553" spans="66:68" ht="17.25" customHeight="1" x14ac:dyDescent="0.35">
      <c r="BN1553" s="17"/>
      <c r="BO1553" s="18"/>
      <c r="BP1553" s="17"/>
    </row>
    <row r="1554" spans="66:68" ht="17.25" customHeight="1" x14ac:dyDescent="0.35">
      <c r="BN1554" s="17"/>
      <c r="BO1554" s="18"/>
      <c r="BP1554" s="17"/>
    </row>
    <row r="1555" spans="66:68" ht="17.25" customHeight="1" x14ac:dyDescent="0.35">
      <c r="BN1555" s="17"/>
      <c r="BO1555" s="18"/>
      <c r="BP1555" s="17"/>
    </row>
    <row r="1556" spans="66:68" ht="17.25" customHeight="1" x14ac:dyDescent="0.35">
      <c r="BN1556" s="17"/>
      <c r="BO1556" s="18"/>
      <c r="BP1556" s="17"/>
    </row>
    <row r="1557" spans="66:68" ht="17.25" customHeight="1" x14ac:dyDescent="0.35">
      <c r="BN1557" s="17"/>
      <c r="BO1557" s="18"/>
      <c r="BP1557" s="17"/>
    </row>
    <row r="1558" spans="66:68" ht="17.25" customHeight="1" x14ac:dyDescent="0.35">
      <c r="BN1558" s="17"/>
      <c r="BO1558" s="18"/>
      <c r="BP1558" s="17"/>
    </row>
    <row r="1559" spans="66:68" ht="17.25" customHeight="1" x14ac:dyDescent="0.35">
      <c r="BN1559" s="17"/>
      <c r="BO1559" s="18"/>
      <c r="BP1559" s="17"/>
    </row>
    <row r="1560" spans="66:68" ht="17.25" customHeight="1" x14ac:dyDescent="0.35">
      <c r="BN1560" s="17"/>
      <c r="BO1560" s="18"/>
      <c r="BP1560" s="17"/>
    </row>
    <row r="1561" spans="66:68" ht="17.25" customHeight="1" x14ac:dyDescent="0.35">
      <c r="BN1561" s="17"/>
      <c r="BO1561" s="18"/>
      <c r="BP1561" s="17"/>
    </row>
    <row r="1562" spans="66:68" ht="17.25" customHeight="1" x14ac:dyDescent="0.35">
      <c r="BN1562" s="17"/>
      <c r="BO1562" s="18"/>
      <c r="BP1562" s="17"/>
    </row>
    <row r="1563" spans="66:68" ht="17.25" customHeight="1" x14ac:dyDescent="0.35">
      <c r="BN1563" s="17"/>
      <c r="BO1563" s="18"/>
      <c r="BP1563" s="17"/>
    </row>
    <row r="1564" spans="66:68" ht="17.25" customHeight="1" x14ac:dyDescent="0.35">
      <c r="BN1564" s="17"/>
      <c r="BO1564" s="18"/>
      <c r="BP1564" s="17"/>
    </row>
    <row r="1565" spans="66:68" ht="17.25" customHeight="1" x14ac:dyDescent="0.35">
      <c r="BN1565" s="17"/>
      <c r="BO1565" s="18"/>
      <c r="BP1565" s="17"/>
    </row>
    <row r="1566" spans="66:68" ht="17.25" customHeight="1" x14ac:dyDescent="0.35">
      <c r="BN1566" s="17"/>
      <c r="BO1566" s="18"/>
      <c r="BP1566" s="17"/>
    </row>
    <row r="1567" spans="66:68" ht="17.25" customHeight="1" x14ac:dyDescent="0.35">
      <c r="BN1567" s="17"/>
      <c r="BO1567" s="18"/>
      <c r="BP1567" s="17"/>
    </row>
    <row r="1568" spans="66:68" ht="17.25" customHeight="1" x14ac:dyDescent="0.35">
      <c r="BN1568" s="17"/>
      <c r="BO1568" s="18"/>
      <c r="BP1568" s="17"/>
    </row>
    <row r="1569" spans="66:68" ht="17.25" customHeight="1" x14ac:dyDescent="0.35">
      <c r="BN1569" s="17"/>
      <c r="BO1569" s="18"/>
      <c r="BP1569" s="17"/>
    </row>
    <row r="1570" spans="66:68" ht="17.25" customHeight="1" x14ac:dyDescent="0.35">
      <c r="BN1570" s="17"/>
      <c r="BO1570" s="18"/>
      <c r="BP1570" s="17"/>
    </row>
    <row r="1571" spans="66:68" ht="17.25" customHeight="1" x14ac:dyDescent="0.35">
      <c r="BN1571" s="17"/>
      <c r="BO1571" s="18"/>
      <c r="BP1571" s="17"/>
    </row>
    <row r="1572" spans="66:68" ht="17.25" customHeight="1" x14ac:dyDescent="0.35">
      <c r="BN1572" s="17"/>
      <c r="BO1572" s="18"/>
      <c r="BP1572" s="17"/>
    </row>
    <row r="1573" spans="66:68" ht="17.25" customHeight="1" x14ac:dyDescent="0.35">
      <c r="BN1573" s="17"/>
      <c r="BO1573" s="18"/>
      <c r="BP1573" s="17"/>
    </row>
    <row r="1574" spans="66:68" ht="17.25" customHeight="1" x14ac:dyDescent="0.35">
      <c r="BN1574" s="17"/>
      <c r="BO1574" s="18"/>
      <c r="BP1574" s="17"/>
    </row>
    <row r="1575" spans="66:68" ht="17.25" customHeight="1" x14ac:dyDescent="0.35">
      <c r="BN1575" s="17"/>
      <c r="BO1575" s="18"/>
      <c r="BP1575" s="17"/>
    </row>
    <row r="1576" spans="66:68" ht="17.25" customHeight="1" x14ac:dyDescent="0.35">
      <c r="BN1576" s="17"/>
      <c r="BO1576" s="18"/>
      <c r="BP1576" s="17"/>
    </row>
    <row r="1577" spans="66:68" ht="17.25" customHeight="1" x14ac:dyDescent="0.35">
      <c r="BN1577" s="17"/>
      <c r="BO1577" s="18"/>
      <c r="BP1577" s="17"/>
    </row>
    <row r="1578" spans="66:68" ht="17.25" customHeight="1" x14ac:dyDescent="0.35">
      <c r="BN1578" s="17"/>
      <c r="BO1578" s="18"/>
      <c r="BP1578" s="17"/>
    </row>
    <row r="1579" spans="66:68" ht="17.25" customHeight="1" x14ac:dyDescent="0.35">
      <c r="BN1579" s="17"/>
      <c r="BO1579" s="18"/>
      <c r="BP1579" s="17"/>
    </row>
    <row r="1580" spans="66:68" ht="17.25" customHeight="1" x14ac:dyDescent="0.35">
      <c r="BN1580" s="17"/>
      <c r="BO1580" s="18"/>
      <c r="BP1580" s="17"/>
    </row>
    <row r="1581" spans="66:68" ht="17.25" customHeight="1" x14ac:dyDescent="0.35">
      <c r="BN1581" s="17"/>
      <c r="BO1581" s="18"/>
      <c r="BP1581" s="17"/>
    </row>
    <row r="1582" spans="66:68" ht="17.25" customHeight="1" x14ac:dyDescent="0.35">
      <c r="BN1582" s="17"/>
      <c r="BO1582" s="18"/>
      <c r="BP1582" s="17"/>
    </row>
    <row r="1583" spans="66:68" ht="17.25" customHeight="1" x14ac:dyDescent="0.35">
      <c r="BN1583" s="17"/>
      <c r="BO1583" s="18"/>
      <c r="BP1583" s="17"/>
    </row>
    <row r="1584" spans="66:68" ht="17.25" customHeight="1" x14ac:dyDescent="0.35">
      <c r="BN1584" s="17"/>
      <c r="BO1584" s="18"/>
      <c r="BP1584" s="17"/>
    </row>
    <row r="1585" spans="66:68" ht="17.25" customHeight="1" x14ac:dyDescent="0.35">
      <c r="BN1585" s="17"/>
      <c r="BO1585" s="18"/>
      <c r="BP1585" s="17"/>
    </row>
    <row r="1586" spans="66:68" ht="17.25" customHeight="1" x14ac:dyDescent="0.35">
      <c r="BN1586" s="17"/>
      <c r="BO1586" s="18"/>
      <c r="BP1586" s="17"/>
    </row>
    <row r="1587" spans="66:68" ht="17.25" customHeight="1" x14ac:dyDescent="0.35">
      <c r="BN1587" s="17"/>
      <c r="BO1587" s="18"/>
      <c r="BP1587" s="17"/>
    </row>
    <row r="1588" spans="66:68" ht="17.25" customHeight="1" x14ac:dyDescent="0.35">
      <c r="BN1588" s="17"/>
      <c r="BO1588" s="18"/>
      <c r="BP1588" s="17"/>
    </row>
    <row r="1589" spans="66:68" ht="17.25" customHeight="1" x14ac:dyDescent="0.35">
      <c r="BN1589" s="17"/>
      <c r="BO1589" s="18"/>
      <c r="BP1589" s="17"/>
    </row>
    <row r="1590" spans="66:68" ht="17.25" customHeight="1" x14ac:dyDescent="0.35">
      <c r="BN1590" s="17"/>
      <c r="BO1590" s="18"/>
      <c r="BP1590" s="17"/>
    </row>
    <row r="1591" spans="66:68" ht="17.25" customHeight="1" x14ac:dyDescent="0.35">
      <c r="BN1591" s="17"/>
      <c r="BO1591" s="18"/>
      <c r="BP1591" s="17"/>
    </row>
    <row r="1592" spans="66:68" ht="17.25" customHeight="1" x14ac:dyDescent="0.35">
      <c r="BN1592" s="17"/>
      <c r="BO1592" s="18"/>
      <c r="BP1592" s="17"/>
    </row>
    <row r="1593" spans="66:68" ht="17.25" customHeight="1" x14ac:dyDescent="0.35">
      <c r="BN1593" s="17"/>
      <c r="BO1593" s="18"/>
      <c r="BP1593" s="17"/>
    </row>
    <row r="1594" spans="66:68" ht="17.25" customHeight="1" x14ac:dyDescent="0.35">
      <c r="BN1594" s="17"/>
      <c r="BO1594" s="18"/>
      <c r="BP1594" s="17"/>
    </row>
    <row r="1595" spans="66:68" ht="17.25" customHeight="1" x14ac:dyDescent="0.35">
      <c r="BN1595" s="17"/>
      <c r="BO1595" s="18"/>
      <c r="BP1595" s="17"/>
    </row>
    <row r="1596" spans="66:68" ht="17.25" customHeight="1" x14ac:dyDescent="0.35">
      <c r="BN1596" s="17"/>
      <c r="BO1596" s="18"/>
      <c r="BP1596" s="17"/>
    </row>
    <row r="1597" spans="66:68" ht="17.25" customHeight="1" x14ac:dyDescent="0.35">
      <c r="BN1597" s="17"/>
      <c r="BO1597" s="18"/>
      <c r="BP1597" s="17"/>
    </row>
    <row r="1598" spans="66:68" ht="17.25" customHeight="1" x14ac:dyDescent="0.35">
      <c r="BN1598" s="17"/>
      <c r="BO1598" s="18"/>
      <c r="BP1598" s="17"/>
    </row>
    <row r="1599" spans="66:68" ht="17.25" customHeight="1" x14ac:dyDescent="0.35">
      <c r="BN1599" s="17"/>
      <c r="BO1599" s="18"/>
      <c r="BP1599" s="17"/>
    </row>
    <row r="1600" spans="66:68" ht="17.25" customHeight="1" x14ac:dyDescent="0.35">
      <c r="BN1600" s="17"/>
      <c r="BO1600" s="18"/>
      <c r="BP1600" s="17"/>
    </row>
    <row r="1601" spans="66:68" ht="17.25" customHeight="1" x14ac:dyDescent="0.35">
      <c r="BN1601" s="17"/>
      <c r="BO1601" s="18"/>
      <c r="BP1601" s="17"/>
    </row>
    <row r="1602" spans="66:68" ht="17.25" customHeight="1" x14ac:dyDescent="0.35">
      <c r="BN1602" s="17"/>
      <c r="BO1602" s="18"/>
      <c r="BP1602" s="17"/>
    </row>
    <row r="1603" spans="66:68" ht="17.25" customHeight="1" x14ac:dyDescent="0.35">
      <c r="BN1603" s="17"/>
      <c r="BO1603" s="18"/>
      <c r="BP1603" s="17"/>
    </row>
    <row r="1604" spans="66:68" ht="17.25" customHeight="1" x14ac:dyDescent="0.35">
      <c r="BN1604" s="17"/>
      <c r="BO1604" s="18"/>
      <c r="BP1604" s="17"/>
    </row>
    <row r="1605" spans="66:68" ht="17.25" customHeight="1" x14ac:dyDescent="0.35">
      <c r="BN1605" s="17"/>
      <c r="BO1605" s="18"/>
      <c r="BP1605" s="17"/>
    </row>
    <row r="1606" spans="66:68" ht="17.25" customHeight="1" x14ac:dyDescent="0.35">
      <c r="BN1606" s="17"/>
      <c r="BO1606" s="18"/>
      <c r="BP1606" s="17"/>
    </row>
    <row r="1607" spans="66:68" ht="17.25" customHeight="1" x14ac:dyDescent="0.35">
      <c r="BN1607" s="17"/>
      <c r="BO1607" s="18"/>
      <c r="BP1607" s="17"/>
    </row>
    <row r="1608" spans="66:68" ht="17.25" customHeight="1" x14ac:dyDescent="0.35">
      <c r="BN1608" s="17"/>
      <c r="BO1608" s="18"/>
      <c r="BP1608" s="17"/>
    </row>
    <row r="1609" spans="66:68" ht="17.25" customHeight="1" x14ac:dyDescent="0.35">
      <c r="BN1609" s="17"/>
      <c r="BO1609" s="18"/>
      <c r="BP1609" s="17"/>
    </row>
    <row r="1610" spans="66:68" ht="17.25" customHeight="1" x14ac:dyDescent="0.35">
      <c r="BN1610" s="17"/>
      <c r="BO1610" s="18"/>
      <c r="BP1610" s="17"/>
    </row>
    <row r="1611" spans="66:68" ht="17.25" customHeight="1" x14ac:dyDescent="0.35">
      <c r="BN1611" s="17"/>
      <c r="BO1611" s="18"/>
      <c r="BP1611" s="17"/>
    </row>
    <row r="1612" spans="66:68" ht="17.25" customHeight="1" x14ac:dyDescent="0.35">
      <c r="BN1612" s="17"/>
      <c r="BO1612" s="18"/>
      <c r="BP1612" s="17"/>
    </row>
    <row r="1613" spans="66:68" ht="17.25" customHeight="1" x14ac:dyDescent="0.35">
      <c r="BN1613" s="17"/>
      <c r="BO1613" s="18"/>
      <c r="BP1613" s="17"/>
    </row>
    <row r="1614" spans="66:68" ht="17.25" customHeight="1" x14ac:dyDescent="0.35">
      <c r="BN1614" s="17"/>
      <c r="BO1614" s="18"/>
      <c r="BP1614" s="17"/>
    </row>
    <row r="1615" spans="66:68" ht="17.25" customHeight="1" x14ac:dyDescent="0.35">
      <c r="BN1615" s="17"/>
      <c r="BO1615" s="18"/>
      <c r="BP1615" s="17"/>
    </row>
    <row r="1616" spans="66:68" ht="17.25" customHeight="1" x14ac:dyDescent="0.35">
      <c r="BN1616" s="17"/>
      <c r="BO1616" s="18"/>
      <c r="BP1616" s="17"/>
    </row>
    <row r="1617" spans="66:68" ht="17.25" customHeight="1" x14ac:dyDescent="0.35">
      <c r="BN1617" s="17"/>
      <c r="BO1617" s="18"/>
      <c r="BP1617" s="17"/>
    </row>
    <row r="1618" spans="66:68" ht="17.25" customHeight="1" x14ac:dyDescent="0.35">
      <c r="BN1618" s="17"/>
      <c r="BO1618" s="18"/>
      <c r="BP1618" s="17"/>
    </row>
    <row r="1619" spans="66:68" ht="17.25" customHeight="1" x14ac:dyDescent="0.35">
      <c r="BN1619" s="17"/>
      <c r="BO1619" s="18"/>
      <c r="BP1619" s="17"/>
    </row>
    <row r="1620" spans="66:68" ht="17.25" customHeight="1" x14ac:dyDescent="0.35">
      <c r="BN1620" s="17"/>
      <c r="BO1620" s="18"/>
      <c r="BP1620" s="17"/>
    </row>
    <row r="1621" spans="66:68" ht="17.25" customHeight="1" x14ac:dyDescent="0.35">
      <c r="BN1621" s="17"/>
      <c r="BO1621" s="18"/>
      <c r="BP1621" s="17"/>
    </row>
    <row r="1622" spans="66:68" ht="17.25" customHeight="1" x14ac:dyDescent="0.35">
      <c r="BN1622" s="17"/>
      <c r="BO1622" s="18"/>
      <c r="BP1622" s="17"/>
    </row>
    <row r="1623" spans="66:68" ht="17.25" customHeight="1" x14ac:dyDescent="0.35">
      <c r="BN1623" s="17"/>
      <c r="BO1623" s="18"/>
      <c r="BP1623" s="17"/>
    </row>
    <row r="1624" spans="66:68" ht="17.25" customHeight="1" x14ac:dyDescent="0.35">
      <c r="BN1624" s="17"/>
      <c r="BO1624" s="18"/>
      <c r="BP1624" s="17"/>
    </row>
    <row r="1625" spans="66:68" ht="17.25" customHeight="1" x14ac:dyDescent="0.35">
      <c r="BN1625" s="17"/>
      <c r="BO1625" s="18"/>
      <c r="BP1625" s="17"/>
    </row>
    <row r="1626" spans="66:68" ht="17.25" customHeight="1" x14ac:dyDescent="0.35">
      <c r="BN1626" s="17"/>
      <c r="BO1626" s="18"/>
      <c r="BP1626" s="17"/>
    </row>
    <row r="1627" spans="66:68" ht="17.25" customHeight="1" x14ac:dyDescent="0.35">
      <c r="BN1627" s="17"/>
      <c r="BO1627" s="18"/>
      <c r="BP1627" s="17"/>
    </row>
    <row r="1628" spans="66:68" ht="17.25" customHeight="1" x14ac:dyDescent="0.35">
      <c r="BN1628" s="17"/>
      <c r="BO1628" s="18"/>
      <c r="BP1628" s="17"/>
    </row>
    <row r="1629" spans="66:68" ht="17.25" customHeight="1" x14ac:dyDescent="0.35">
      <c r="BN1629" s="17"/>
      <c r="BO1629" s="18"/>
      <c r="BP1629" s="17"/>
    </row>
    <row r="1630" spans="66:68" ht="17.25" customHeight="1" x14ac:dyDescent="0.35">
      <c r="BN1630" s="17"/>
      <c r="BO1630" s="18"/>
      <c r="BP1630" s="17"/>
    </row>
    <row r="1631" spans="66:68" ht="17.25" customHeight="1" x14ac:dyDescent="0.35">
      <c r="BN1631" s="17"/>
      <c r="BO1631" s="18"/>
      <c r="BP1631" s="17"/>
    </row>
    <row r="1632" spans="66:68" ht="17.25" customHeight="1" x14ac:dyDescent="0.35">
      <c r="BN1632" s="17"/>
      <c r="BO1632" s="18"/>
      <c r="BP1632" s="17"/>
    </row>
    <row r="1633" spans="66:68" ht="17.25" customHeight="1" x14ac:dyDescent="0.35">
      <c r="BN1633" s="17"/>
      <c r="BO1633" s="18"/>
      <c r="BP1633" s="17"/>
    </row>
    <row r="1634" spans="66:68" ht="17.25" customHeight="1" x14ac:dyDescent="0.35">
      <c r="BN1634" s="17"/>
      <c r="BO1634" s="18"/>
      <c r="BP1634" s="17"/>
    </row>
    <row r="1635" spans="66:68" ht="17.25" customHeight="1" x14ac:dyDescent="0.35">
      <c r="BN1635" s="17"/>
      <c r="BO1635" s="18"/>
      <c r="BP1635" s="17"/>
    </row>
    <row r="1636" spans="66:68" ht="17.25" customHeight="1" x14ac:dyDescent="0.35">
      <c r="BN1636" s="17"/>
      <c r="BO1636" s="18"/>
      <c r="BP1636" s="17"/>
    </row>
    <row r="1637" spans="66:68" ht="17.25" customHeight="1" x14ac:dyDescent="0.35">
      <c r="BN1637" s="17"/>
      <c r="BO1637" s="18"/>
      <c r="BP1637" s="17"/>
    </row>
    <row r="1638" spans="66:68" ht="17.25" customHeight="1" x14ac:dyDescent="0.35">
      <c r="BN1638" s="17"/>
      <c r="BO1638" s="18"/>
      <c r="BP1638" s="17"/>
    </row>
    <row r="1639" spans="66:68" ht="17.25" customHeight="1" x14ac:dyDescent="0.35">
      <c r="BN1639" s="17"/>
      <c r="BO1639" s="18"/>
      <c r="BP1639" s="17"/>
    </row>
    <row r="1640" spans="66:68" ht="17.25" customHeight="1" x14ac:dyDescent="0.35">
      <c r="BN1640" s="17"/>
      <c r="BO1640" s="18"/>
      <c r="BP1640" s="17"/>
    </row>
    <row r="1641" spans="66:68" ht="17.25" customHeight="1" x14ac:dyDescent="0.35">
      <c r="BN1641" s="17"/>
      <c r="BO1641" s="18"/>
      <c r="BP1641" s="17"/>
    </row>
    <row r="1642" spans="66:68" ht="17.25" customHeight="1" x14ac:dyDescent="0.35">
      <c r="BN1642" s="17"/>
      <c r="BO1642" s="18"/>
      <c r="BP1642" s="17"/>
    </row>
    <row r="1643" spans="66:68" ht="17.25" customHeight="1" x14ac:dyDescent="0.35">
      <c r="BN1643" s="17"/>
      <c r="BO1643" s="18"/>
      <c r="BP1643" s="17"/>
    </row>
    <row r="1644" spans="66:68" ht="17.25" customHeight="1" x14ac:dyDescent="0.35">
      <c r="BN1644" s="17"/>
      <c r="BO1644" s="18"/>
      <c r="BP1644" s="17"/>
    </row>
    <row r="1645" spans="66:68" ht="17.25" customHeight="1" x14ac:dyDescent="0.35">
      <c r="BN1645" s="17"/>
      <c r="BO1645" s="18"/>
      <c r="BP1645" s="17"/>
    </row>
    <row r="1646" spans="66:68" ht="17.25" customHeight="1" x14ac:dyDescent="0.35">
      <c r="BN1646" s="17"/>
      <c r="BO1646" s="18"/>
      <c r="BP1646" s="17"/>
    </row>
    <row r="1647" spans="66:68" ht="17.25" customHeight="1" x14ac:dyDescent="0.35">
      <c r="BN1647" s="17"/>
      <c r="BO1647" s="18"/>
      <c r="BP1647" s="17"/>
    </row>
    <row r="1648" spans="66:68" ht="17.25" customHeight="1" x14ac:dyDescent="0.35">
      <c r="BN1648" s="17"/>
      <c r="BO1648" s="18"/>
      <c r="BP1648" s="17"/>
    </row>
    <row r="1649" spans="66:68" ht="17.25" customHeight="1" x14ac:dyDescent="0.35">
      <c r="BN1649" s="17"/>
      <c r="BO1649" s="18"/>
      <c r="BP1649" s="17"/>
    </row>
    <row r="1650" spans="66:68" ht="17.25" customHeight="1" x14ac:dyDescent="0.35">
      <c r="BN1650" s="17"/>
      <c r="BO1650" s="18"/>
      <c r="BP1650" s="17"/>
    </row>
    <row r="1651" spans="66:68" ht="17.25" customHeight="1" x14ac:dyDescent="0.35">
      <c r="BN1651" s="17"/>
      <c r="BO1651" s="18"/>
      <c r="BP1651" s="17"/>
    </row>
    <row r="1652" spans="66:68" ht="17.25" customHeight="1" x14ac:dyDescent="0.35">
      <c r="BN1652" s="17"/>
      <c r="BO1652" s="18"/>
      <c r="BP1652" s="17"/>
    </row>
    <row r="1653" spans="66:68" ht="17.25" customHeight="1" x14ac:dyDescent="0.35">
      <c r="BN1653" s="17"/>
      <c r="BO1653" s="18"/>
      <c r="BP1653" s="17"/>
    </row>
    <row r="1654" spans="66:68" ht="17.25" customHeight="1" x14ac:dyDescent="0.35">
      <c r="BN1654" s="17"/>
      <c r="BO1654" s="18"/>
      <c r="BP1654" s="17"/>
    </row>
    <row r="1655" spans="66:68" ht="17.25" customHeight="1" x14ac:dyDescent="0.35">
      <c r="BN1655" s="17"/>
      <c r="BO1655" s="18"/>
      <c r="BP1655" s="17"/>
    </row>
    <row r="1656" spans="66:68" ht="17.25" customHeight="1" x14ac:dyDescent="0.35">
      <c r="BN1656" s="17"/>
      <c r="BO1656" s="18"/>
      <c r="BP1656" s="17"/>
    </row>
    <row r="1657" spans="66:68" ht="17.25" customHeight="1" x14ac:dyDescent="0.35">
      <c r="BN1657" s="17"/>
      <c r="BO1657" s="18"/>
      <c r="BP1657" s="17"/>
    </row>
    <row r="1658" spans="66:68" ht="17.25" customHeight="1" x14ac:dyDescent="0.35">
      <c r="BN1658" s="17"/>
      <c r="BO1658" s="18"/>
      <c r="BP1658" s="17"/>
    </row>
    <row r="1659" spans="66:68" ht="17.25" customHeight="1" x14ac:dyDescent="0.35">
      <c r="BN1659" s="17"/>
      <c r="BO1659" s="18"/>
      <c r="BP1659" s="17"/>
    </row>
    <row r="1660" spans="66:68" ht="17.25" customHeight="1" x14ac:dyDescent="0.35">
      <c r="BN1660" s="17"/>
      <c r="BO1660" s="18"/>
      <c r="BP1660" s="17"/>
    </row>
    <row r="1661" spans="66:68" ht="17.25" customHeight="1" x14ac:dyDescent="0.35">
      <c r="BN1661" s="17"/>
      <c r="BO1661" s="18"/>
      <c r="BP1661" s="17"/>
    </row>
    <row r="1662" spans="66:68" ht="17.25" customHeight="1" x14ac:dyDescent="0.35">
      <c r="BN1662" s="17"/>
      <c r="BO1662" s="18"/>
      <c r="BP1662" s="17"/>
    </row>
    <row r="1663" spans="66:68" ht="17.25" customHeight="1" x14ac:dyDescent="0.35">
      <c r="BN1663" s="17"/>
      <c r="BO1663" s="18"/>
      <c r="BP1663" s="17"/>
    </row>
    <row r="1664" spans="66:68" ht="17.25" customHeight="1" x14ac:dyDescent="0.35">
      <c r="BN1664" s="17"/>
      <c r="BO1664" s="18"/>
      <c r="BP1664" s="17"/>
    </row>
    <row r="1665" spans="66:68" ht="17.25" customHeight="1" x14ac:dyDescent="0.35">
      <c r="BN1665" s="17"/>
      <c r="BO1665" s="18"/>
      <c r="BP1665" s="17"/>
    </row>
    <row r="1666" spans="66:68" ht="17.25" customHeight="1" x14ac:dyDescent="0.35">
      <c r="BN1666" s="17"/>
      <c r="BO1666" s="18"/>
      <c r="BP1666" s="17"/>
    </row>
    <row r="1667" spans="66:68" ht="17.25" customHeight="1" x14ac:dyDescent="0.35">
      <c r="BN1667" s="17"/>
      <c r="BO1667" s="18"/>
      <c r="BP1667" s="17"/>
    </row>
    <row r="1668" spans="66:68" ht="17.25" customHeight="1" x14ac:dyDescent="0.35">
      <c r="BN1668" s="17"/>
      <c r="BO1668" s="18"/>
      <c r="BP1668" s="17"/>
    </row>
    <row r="1669" spans="66:68" ht="17.25" customHeight="1" x14ac:dyDescent="0.35">
      <c r="BN1669" s="17"/>
      <c r="BO1669" s="18"/>
      <c r="BP1669" s="17"/>
    </row>
    <row r="1670" spans="66:68" ht="17.25" customHeight="1" x14ac:dyDescent="0.35">
      <c r="BN1670" s="17"/>
      <c r="BO1670" s="18"/>
      <c r="BP1670" s="17"/>
    </row>
    <row r="1671" spans="66:68" ht="17.25" customHeight="1" x14ac:dyDescent="0.35">
      <c r="BN1671" s="17"/>
      <c r="BO1671" s="18"/>
      <c r="BP1671" s="17"/>
    </row>
    <row r="1672" spans="66:68" ht="17.25" customHeight="1" x14ac:dyDescent="0.35">
      <c r="BN1672" s="17"/>
      <c r="BO1672" s="18"/>
      <c r="BP1672" s="17"/>
    </row>
    <row r="1673" spans="66:68" ht="17.25" customHeight="1" x14ac:dyDescent="0.35">
      <c r="BN1673" s="17"/>
      <c r="BO1673" s="18"/>
      <c r="BP1673" s="17"/>
    </row>
    <row r="1674" spans="66:68" ht="17.25" customHeight="1" x14ac:dyDescent="0.35">
      <c r="BN1674" s="17"/>
      <c r="BO1674" s="18"/>
      <c r="BP1674" s="17"/>
    </row>
    <row r="1675" spans="66:68" ht="17.25" customHeight="1" x14ac:dyDescent="0.35">
      <c r="BN1675" s="17"/>
      <c r="BO1675" s="18"/>
      <c r="BP1675" s="17"/>
    </row>
    <row r="1676" spans="66:68" ht="17.25" customHeight="1" x14ac:dyDescent="0.35">
      <c r="BN1676" s="17"/>
      <c r="BO1676" s="18"/>
      <c r="BP1676" s="17"/>
    </row>
    <row r="1677" spans="66:68" ht="17.25" customHeight="1" x14ac:dyDescent="0.35">
      <c r="BN1677" s="17"/>
      <c r="BO1677" s="18"/>
      <c r="BP1677" s="17"/>
    </row>
    <row r="1678" spans="66:68" ht="17.25" customHeight="1" x14ac:dyDescent="0.35">
      <c r="BN1678" s="17"/>
      <c r="BO1678" s="18"/>
      <c r="BP1678" s="17"/>
    </row>
    <row r="1679" spans="66:68" ht="17.25" customHeight="1" x14ac:dyDescent="0.35">
      <c r="BN1679" s="17"/>
      <c r="BO1679" s="18"/>
      <c r="BP1679" s="17"/>
    </row>
    <row r="1680" spans="66:68" ht="17.25" customHeight="1" x14ac:dyDescent="0.35">
      <c r="BN1680" s="17"/>
      <c r="BO1680" s="18"/>
      <c r="BP1680" s="17"/>
    </row>
    <row r="1681" spans="66:68" ht="17.25" customHeight="1" x14ac:dyDescent="0.35">
      <c r="BN1681" s="17"/>
      <c r="BO1681" s="18"/>
      <c r="BP1681" s="17"/>
    </row>
    <row r="1682" spans="66:68" ht="17.25" customHeight="1" x14ac:dyDescent="0.35">
      <c r="BN1682" s="17"/>
      <c r="BO1682" s="18"/>
      <c r="BP1682" s="17"/>
    </row>
    <row r="1683" spans="66:68" ht="17.25" customHeight="1" x14ac:dyDescent="0.35">
      <c r="BN1683" s="17"/>
      <c r="BO1683" s="18"/>
      <c r="BP1683" s="17"/>
    </row>
    <row r="1684" spans="66:68" ht="17.25" customHeight="1" x14ac:dyDescent="0.35">
      <c r="BN1684" s="17"/>
      <c r="BO1684" s="18"/>
      <c r="BP1684" s="17"/>
    </row>
    <row r="1685" spans="66:68" ht="17.25" customHeight="1" x14ac:dyDescent="0.35">
      <c r="BN1685" s="17"/>
      <c r="BO1685" s="18"/>
      <c r="BP1685" s="17"/>
    </row>
    <row r="1686" spans="66:68" ht="17.25" customHeight="1" x14ac:dyDescent="0.35">
      <c r="BN1686" s="17"/>
      <c r="BO1686" s="18"/>
      <c r="BP1686" s="17"/>
    </row>
    <row r="1687" spans="66:68" ht="17.25" customHeight="1" x14ac:dyDescent="0.35">
      <c r="BN1687" s="17"/>
      <c r="BO1687" s="18"/>
      <c r="BP1687" s="17"/>
    </row>
    <row r="1688" spans="66:68" ht="17.25" customHeight="1" x14ac:dyDescent="0.35">
      <c r="BN1688" s="17"/>
      <c r="BO1688" s="18"/>
      <c r="BP1688" s="17"/>
    </row>
    <row r="1689" spans="66:68" ht="17.25" customHeight="1" x14ac:dyDescent="0.35">
      <c r="BN1689" s="17"/>
      <c r="BO1689" s="18"/>
      <c r="BP1689" s="17"/>
    </row>
    <row r="1690" spans="66:68" ht="17.25" customHeight="1" x14ac:dyDescent="0.35">
      <c r="BN1690" s="17"/>
      <c r="BO1690" s="18"/>
      <c r="BP1690" s="17"/>
    </row>
    <row r="1691" spans="66:68" ht="17.25" customHeight="1" x14ac:dyDescent="0.35">
      <c r="BN1691" s="17"/>
      <c r="BO1691" s="18"/>
      <c r="BP1691" s="17"/>
    </row>
    <row r="1692" spans="66:68" ht="17.25" customHeight="1" x14ac:dyDescent="0.35">
      <c r="BN1692" s="17"/>
      <c r="BO1692" s="18"/>
      <c r="BP1692" s="17"/>
    </row>
    <row r="1693" spans="66:68" ht="17.25" customHeight="1" x14ac:dyDescent="0.35">
      <c r="BN1693" s="17"/>
      <c r="BO1693" s="18"/>
      <c r="BP1693" s="17"/>
    </row>
    <row r="1694" spans="66:68" ht="17.25" customHeight="1" x14ac:dyDescent="0.35">
      <c r="BN1694" s="17"/>
      <c r="BO1694" s="18"/>
      <c r="BP1694" s="17"/>
    </row>
    <row r="1695" spans="66:68" ht="17.25" customHeight="1" x14ac:dyDescent="0.35">
      <c r="BN1695" s="17"/>
      <c r="BO1695" s="18"/>
      <c r="BP1695" s="17"/>
    </row>
    <row r="1696" spans="66:68" ht="17.25" customHeight="1" x14ac:dyDescent="0.35">
      <c r="BN1696" s="17"/>
      <c r="BO1696" s="18"/>
      <c r="BP1696" s="17"/>
    </row>
    <row r="1697" spans="66:68" ht="17.25" customHeight="1" x14ac:dyDescent="0.35">
      <c r="BN1697" s="17"/>
      <c r="BO1697" s="18"/>
      <c r="BP1697" s="17"/>
    </row>
    <row r="1698" spans="66:68" ht="17.25" customHeight="1" x14ac:dyDescent="0.35">
      <c r="BN1698" s="17"/>
      <c r="BO1698" s="18"/>
      <c r="BP1698" s="17"/>
    </row>
    <row r="1699" spans="66:68" ht="17.25" customHeight="1" x14ac:dyDescent="0.35">
      <c r="BN1699" s="17"/>
      <c r="BO1699" s="18"/>
      <c r="BP1699" s="17"/>
    </row>
    <row r="1700" spans="66:68" ht="17.25" customHeight="1" x14ac:dyDescent="0.35">
      <c r="BN1700" s="17"/>
      <c r="BO1700" s="18"/>
      <c r="BP1700" s="17"/>
    </row>
    <row r="1701" spans="66:68" ht="17.25" customHeight="1" x14ac:dyDescent="0.35">
      <c r="BN1701" s="17"/>
      <c r="BO1701" s="18"/>
      <c r="BP1701" s="17"/>
    </row>
    <row r="1702" spans="66:68" ht="17.25" customHeight="1" x14ac:dyDescent="0.35">
      <c r="BN1702" s="17"/>
      <c r="BO1702" s="18"/>
      <c r="BP1702" s="17"/>
    </row>
    <row r="1703" spans="66:68" ht="17.25" customHeight="1" x14ac:dyDescent="0.35">
      <c r="BN1703" s="17"/>
      <c r="BO1703" s="18"/>
      <c r="BP1703" s="17"/>
    </row>
    <row r="1704" spans="66:68" ht="17.25" customHeight="1" x14ac:dyDescent="0.35">
      <c r="BN1704" s="17"/>
      <c r="BO1704" s="18"/>
      <c r="BP1704" s="17"/>
    </row>
    <row r="1705" spans="66:68" ht="17.25" customHeight="1" x14ac:dyDescent="0.35">
      <c r="BN1705" s="17"/>
      <c r="BO1705" s="18"/>
      <c r="BP1705" s="17"/>
    </row>
    <row r="1706" spans="66:68" ht="17.25" customHeight="1" x14ac:dyDescent="0.35">
      <c r="BN1706" s="17"/>
      <c r="BO1706" s="18"/>
      <c r="BP1706" s="17"/>
    </row>
    <row r="1707" spans="66:68" ht="17.25" customHeight="1" x14ac:dyDescent="0.35">
      <c r="BN1707" s="17"/>
      <c r="BO1707" s="18"/>
      <c r="BP1707" s="17"/>
    </row>
    <row r="1708" spans="66:68" ht="17.25" customHeight="1" x14ac:dyDescent="0.35">
      <c r="BN1708" s="17"/>
      <c r="BO1708" s="18"/>
      <c r="BP1708" s="17"/>
    </row>
    <row r="1709" spans="66:68" ht="17.25" customHeight="1" x14ac:dyDescent="0.35">
      <c r="BN1709" s="17"/>
      <c r="BO1709" s="18"/>
      <c r="BP1709" s="17"/>
    </row>
    <row r="1710" spans="66:68" ht="17.25" customHeight="1" x14ac:dyDescent="0.35">
      <c r="BN1710" s="17"/>
      <c r="BO1710" s="18"/>
      <c r="BP1710" s="17"/>
    </row>
    <row r="1711" spans="66:68" ht="17.25" customHeight="1" x14ac:dyDescent="0.35">
      <c r="BN1711" s="17"/>
      <c r="BO1711" s="18"/>
      <c r="BP1711" s="17"/>
    </row>
    <row r="1712" spans="66:68" ht="17.25" customHeight="1" x14ac:dyDescent="0.35">
      <c r="BN1712" s="17"/>
      <c r="BO1712" s="18"/>
      <c r="BP1712" s="17"/>
    </row>
    <row r="1713" spans="66:68" ht="17.25" customHeight="1" x14ac:dyDescent="0.35">
      <c r="BN1713" s="17"/>
      <c r="BO1713" s="18"/>
      <c r="BP1713" s="17"/>
    </row>
    <row r="1714" spans="66:68" ht="17.25" customHeight="1" x14ac:dyDescent="0.35">
      <c r="BN1714" s="17"/>
      <c r="BO1714" s="18"/>
      <c r="BP1714" s="17"/>
    </row>
    <row r="1715" spans="66:68" ht="17.25" customHeight="1" x14ac:dyDescent="0.35">
      <c r="BN1715" s="17"/>
      <c r="BO1715" s="18"/>
      <c r="BP1715" s="17"/>
    </row>
    <row r="1716" spans="66:68" ht="17.25" customHeight="1" x14ac:dyDescent="0.35">
      <c r="BN1716" s="17"/>
      <c r="BO1716" s="18"/>
      <c r="BP1716" s="17"/>
    </row>
    <row r="1717" spans="66:68" ht="17.25" customHeight="1" x14ac:dyDescent="0.35">
      <c r="BN1717" s="17"/>
      <c r="BO1717" s="18"/>
      <c r="BP1717" s="17"/>
    </row>
    <row r="1718" spans="66:68" ht="17.25" customHeight="1" x14ac:dyDescent="0.35">
      <c r="BN1718" s="17"/>
      <c r="BO1718" s="18"/>
      <c r="BP1718" s="17"/>
    </row>
    <row r="1719" spans="66:68" ht="17.25" customHeight="1" x14ac:dyDescent="0.35">
      <c r="BN1719" s="17"/>
      <c r="BO1719" s="18"/>
      <c r="BP1719" s="17"/>
    </row>
    <row r="1720" spans="66:68" ht="17.25" customHeight="1" x14ac:dyDescent="0.35">
      <c r="BN1720" s="17"/>
      <c r="BO1720" s="18"/>
      <c r="BP1720" s="17"/>
    </row>
    <row r="1721" spans="66:68" ht="17.25" customHeight="1" x14ac:dyDescent="0.35">
      <c r="BN1721" s="17"/>
      <c r="BO1721" s="18"/>
      <c r="BP1721" s="17"/>
    </row>
    <row r="1722" spans="66:68" ht="17.25" customHeight="1" x14ac:dyDescent="0.35">
      <c r="BN1722" s="17"/>
      <c r="BO1722" s="18"/>
      <c r="BP1722" s="17"/>
    </row>
    <row r="1723" spans="66:68" ht="17.25" customHeight="1" x14ac:dyDescent="0.35">
      <c r="BN1723" s="17"/>
      <c r="BO1723" s="18"/>
      <c r="BP1723" s="17"/>
    </row>
    <row r="1724" spans="66:68" ht="17.25" customHeight="1" x14ac:dyDescent="0.35">
      <c r="BN1724" s="17"/>
      <c r="BO1724" s="18"/>
      <c r="BP1724" s="17"/>
    </row>
    <row r="1725" spans="66:68" ht="17.25" customHeight="1" x14ac:dyDescent="0.35">
      <c r="BN1725" s="17"/>
      <c r="BO1725" s="18"/>
      <c r="BP1725" s="17"/>
    </row>
    <row r="1726" spans="66:68" ht="17.25" customHeight="1" x14ac:dyDescent="0.35">
      <c r="BN1726" s="17"/>
      <c r="BO1726" s="18"/>
      <c r="BP1726" s="17"/>
    </row>
    <row r="1727" spans="66:68" ht="17.25" customHeight="1" x14ac:dyDescent="0.35">
      <c r="BN1727" s="17"/>
      <c r="BO1727" s="18"/>
      <c r="BP1727" s="17"/>
    </row>
    <row r="1728" spans="66:68" ht="17.25" customHeight="1" x14ac:dyDescent="0.35">
      <c r="BN1728" s="17"/>
      <c r="BO1728" s="18"/>
      <c r="BP1728" s="17"/>
    </row>
    <row r="1729" spans="66:68" ht="17.25" customHeight="1" x14ac:dyDescent="0.35">
      <c r="BN1729" s="17"/>
      <c r="BO1729" s="18"/>
      <c r="BP1729" s="17"/>
    </row>
    <row r="1730" spans="66:68" ht="17.25" customHeight="1" x14ac:dyDescent="0.35">
      <c r="BN1730" s="17"/>
      <c r="BO1730" s="18"/>
      <c r="BP1730" s="17"/>
    </row>
    <row r="1731" spans="66:68" ht="17.25" customHeight="1" x14ac:dyDescent="0.35">
      <c r="BN1731" s="17"/>
      <c r="BO1731" s="18"/>
      <c r="BP1731" s="17"/>
    </row>
    <row r="1732" spans="66:68" ht="17.25" customHeight="1" x14ac:dyDescent="0.35">
      <c r="BN1732" s="17"/>
      <c r="BO1732" s="18"/>
      <c r="BP1732" s="17"/>
    </row>
    <row r="1733" spans="66:68" ht="17.25" customHeight="1" x14ac:dyDescent="0.35">
      <c r="BN1733" s="17"/>
      <c r="BO1733" s="18"/>
      <c r="BP1733" s="17"/>
    </row>
    <row r="1734" spans="66:68" ht="17.25" customHeight="1" x14ac:dyDescent="0.35">
      <c r="BN1734" s="17"/>
      <c r="BO1734" s="18"/>
      <c r="BP1734" s="17"/>
    </row>
    <row r="1735" spans="66:68" ht="17.25" customHeight="1" x14ac:dyDescent="0.35">
      <c r="BN1735" s="17"/>
      <c r="BO1735" s="18"/>
      <c r="BP1735" s="17"/>
    </row>
    <row r="1736" spans="66:68" ht="17.25" customHeight="1" x14ac:dyDescent="0.35">
      <c r="BN1736" s="17"/>
      <c r="BO1736" s="18"/>
      <c r="BP1736" s="17"/>
    </row>
    <row r="1737" spans="66:68" ht="17.25" customHeight="1" x14ac:dyDescent="0.35">
      <c r="BN1737" s="17"/>
      <c r="BO1737" s="18"/>
      <c r="BP1737" s="17"/>
    </row>
    <row r="1738" spans="66:68" ht="17.25" customHeight="1" x14ac:dyDescent="0.35">
      <c r="BN1738" s="17"/>
      <c r="BO1738" s="18"/>
      <c r="BP1738" s="17"/>
    </row>
    <row r="1739" spans="66:68" ht="17.25" customHeight="1" x14ac:dyDescent="0.35">
      <c r="BN1739" s="17"/>
      <c r="BO1739" s="18"/>
      <c r="BP1739" s="17"/>
    </row>
    <row r="1740" spans="66:68" ht="17.25" customHeight="1" x14ac:dyDescent="0.35">
      <c r="BN1740" s="17"/>
      <c r="BO1740" s="18"/>
      <c r="BP1740" s="17"/>
    </row>
    <row r="1741" spans="66:68" ht="17.25" customHeight="1" x14ac:dyDescent="0.35">
      <c r="BN1741" s="17"/>
      <c r="BO1741" s="18"/>
      <c r="BP1741" s="17"/>
    </row>
    <row r="1742" spans="66:68" ht="17.25" customHeight="1" x14ac:dyDescent="0.35">
      <c r="BN1742" s="17"/>
      <c r="BO1742" s="18"/>
      <c r="BP1742" s="17"/>
    </row>
    <row r="1743" spans="66:68" ht="17.25" customHeight="1" x14ac:dyDescent="0.35">
      <c r="BN1743" s="17"/>
      <c r="BO1743" s="18"/>
      <c r="BP1743" s="17"/>
    </row>
    <row r="1744" spans="66:68" ht="17.25" customHeight="1" x14ac:dyDescent="0.35">
      <c r="BN1744" s="17"/>
      <c r="BO1744" s="18"/>
      <c r="BP1744" s="17"/>
    </row>
    <row r="1745" spans="66:68" ht="17.25" customHeight="1" x14ac:dyDescent="0.35">
      <c r="BN1745" s="17"/>
      <c r="BO1745" s="18"/>
      <c r="BP1745" s="17"/>
    </row>
    <row r="1746" spans="66:68" ht="17.25" customHeight="1" x14ac:dyDescent="0.35">
      <c r="BN1746" s="17"/>
      <c r="BO1746" s="18"/>
      <c r="BP1746" s="17"/>
    </row>
    <row r="1747" spans="66:68" ht="17.25" customHeight="1" x14ac:dyDescent="0.35">
      <c r="BN1747" s="17"/>
      <c r="BO1747" s="18"/>
      <c r="BP1747" s="17"/>
    </row>
    <row r="1748" spans="66:68" ht="17.25" customHeight="1" x14ac:dyDescent="0.35">
      <c r="BN1748" s="17"/>
      <c r="BO1748" s="18"/>
      <c r="BP1748" s="17"/>
    </row>
    <row r="1749" spans="66:68" ht="17.25" customHeight="1" x14ac:dyDescent="0.35">
      <c r="BN1749" s="17"/>
      <c r="BO1749" s="18"/>
      <c r="BP1749" s="17"/>
    </row>
    <row r="1750" spans="66:68" ht="17.25" customHeight="1" x14ac:dyDescent="0.35">
      <c r="BN1750" s="17"/>
      <c r="BO1750" s="18"/>
      <c r="BP1750" s="17"/>
    </row>
    <row r="1751" spans="66:68" ht="17.25" customHeight="1" x14ac:dyDescent="0.35">
      <c r="BN1751" s="17"/>
      <c r="BO1751" s="18"/>
      <c r="BP1751" s="17"/>
    </row>
    <row r="1752" spans="66:68" ht="17.25" customHeight="1" x14ac:dyDescent="0.35">
      <c r="BN1752" s="17"/>
      <c r="BO1752" s="18"/>
      <c r="BP1752" s="17"/>
    </row>
    <row r="1753" spans="66:68" ht="17.25" customHeight="1" x14ac:dyDescent="0.35">
      <c r="BN1753" s="17"/>
      <c r="BO1753" s="18"/>
      <c r="BP1753" s="17"/>
    </row>
    <row r="1754" spans="66:68" ht="17.25" customHeight="1" x14ac:dyDescent="0.35">
      <c r="BN1754" s="17"/>
      <c r="BO1754" s="18"/>
      <c r="BP1754" s="17"/>
    </row>
    <row r="1755" spans="66:68" ht="17.25" customHeight="1" x14ac:dyDescent="0.35">
      <c r="BN1755" s="17"/>
      <c r="BO1755" s="18"/>
      <c r="BP1755" s="17"/>
    </row>
    <row r="1756" spans="66:68" ht="17.25" customHeight="1" x14ac:dyDescent="0.35">
      <c r="BN1756" s="17"/>
      <c r="BO1756" s="18"/>
      <c r="BP1756" s="17"/>
    </row>
    <row r="1757" spans="66:68" ht="17.25" customHeight="1" x14ac:dyDescent="0.35">
      <c r="BN1757" s="17"/>
      <c r="BO1757" s="18"/>
      <c r="BP1757" s="17"/>
    </row>
    <row r="1758" spans="66:68" ht="17.25" customHeight="1" x14ac:dyDescent="0.35">
      <c r="BN1758" s="17"/>
      <c r="BO1758" s="18"/>
      <c r="BP1758" s="17"/>
    </row>
    <row r="1759" spans="66:68" ht="17.25" customHeight="1" x14ac:dyDescent="0.35">
      <c r="BN1759" s="17"/>
      <c r="BO1759" s="18"/>
      <c r="BP1759" s="17"/>
    </row>
    <row r="1760" spans="66:68" ht="17.25" customHeight="1" x14ac:dyDescent="0.35">
      <c r="BN1760" s="17"/>
      <c r="BO1760" s="18"/>
      <c r="BP1760" s="17"/>
    </row>
    <row r="1761" spans="66:68" ht="17.25" customHeight="1" x14ac:dyDescent="0.35">
      <c r="BN1761" s="17"/>
      <c r="BO1761" s="18"/>
      <c r="BP1761" s="17"/>
    </row>
    <row r="1762" spans="66:68" ht="17.25" customHeight="1" x14ac:dyDescent="0.35">
      <c r="BN1762" s="17"/>
      <c r="BO1762" s="18"/>
      <c r="BP1762" s="17"/>
    </row>
    <row r="1763" spans="66:68" ht="17.25" customHeight="1" x14ac:dyDescent="0.35">
      <c r="BN1763" s="17"/>
      <c r="BO1763" s="18"/>
      <c r="BP1763" s="17"/>
    </row>
    <row r="1764" spans="66:68" ht="17.25" customHeight="1" x14ac:dyDescent="0.35">
      <c r="BN1764" s="17"/>
      <c r="BO1764" s="18"/>
      <c r="BP1764" s="17"/>
    </row>
    <row r="1765" spans="66:68" ht="17.25" customHeight="1" x14ac:dyDescent="0.35">
      <c r="BN1765" s="17"/>
      <c r="BO1765" s="18"/>
      <c r="BP1765" s="17"/>
    </row>
    <row r="1766" spans="66:68" ht="17.25" customHeight="1" x14ac:dyDescent="0.35">
      <c r="BN1766" s="17"/>
      <c r="BO1766" s="18"/>
      <c r="BP1766" s="17"/>
    </row>
    <row r="1767" spans="66:68" ht="17.25" customHeight="1" x14ac:dyDescent="0.35">
      <c r="BN1767" s="17"/>
      <c r="BO1767" s="18"/>
      <c r="BP1767" s="17"/>
    </row>
    <row r="1768" spans="66:68" ht="17.25" customHeight="1" x14ac:dyDescent="0.35">
      <c r="BN1768" s="17"/>
      <c r="BO1768" s="18"/>
      <c r="BP1768" s="17"/>
    </row>
    <row r="1769" spans="66:68" ht="17.25" customHeight="1" x14ac:dyDescent="0.35">
      <c r="BN1769" s="17"/>
      <c r="BO1769" s="18"/>
      <c r="BP1769" s="17"/>
    </row>
    <row r="1770" spans="66:68" ht="17.25" customHeight="1" x14ac:dyDescent="0.35">
      <c r="BN1770" s="17"/>
      <c r="BO1770" s="18"/>
      <c r="BP1770" s="17"/>
    </row>
    <row r="1771" spans="66:68" ht="17.25" customHeight="1" x14ac:dyDescent="0.35">
      <c r="BN1771" s="17"/>
      <c r="BO1771" s="18"/>
      <c r="BP1771" s="17"/>
    </row>
    <row r="1772" spans="66:68" ht="17.25" customHeight="1" x14ac:dyDescent="0.35">
      <c r="BN1772" s="17"/>
      <c r="BO1772" s="18"/>
      <c r="BP1772" s="17"/>
    </row>
    <row r="1773" spans="66:68" ht="17.25" customHeight="1" x14ac:dyDescent="0.35">
      <c r="BN1773" s="17"/>
      <c r="BO1773" s="18"/>
      <c r="BP1773" s="17"/>
    </row>
    <row r="1774" spans="66:68" ht="17.25" customHeight="1" x14ac:dyDescent="0.35">
      <c r="BN1774" s="17"/>
      <c r="BO1774" s="18"/>
      <c r="BP1774" s="17"/>
    </row>
    <row r="1775" spans="66:68" ht="17.25" customHeight="1" x14ac:dyDescent="0.35">
      <c r="BN1775" s="17"/>
      <c r="BO1775" s="18"/>
      <c r="BP1775" s="17"/>
    </row>
    <row r="1776" spans="66:68" ht="17.25" customHeight="1" x14ac:dyDescent="0.35">
      <c r="BN1776" s="17"/>
      <c r="BO1776" s="18"/>
      <c r="BP1776" s="17"/>
    </row>
    <row r="1777" spans="66:68" ht="17.25" customHeight="1" x14ac:dyDescent="0.35">
      <c r="BN1777" s="17"/>
      <c r="BO1777" s="18"/>
      <c r="BP1777" s="17"/>
    </row>
    <row r="1778" spans="66:68" ht="17.25" customHeight="1" x14ac:dyDescent="0.35">
      <c r="BN1778" s="17"/>
      <c r="BO1778" s="18"/>
      <c r="BP1778" s="17"/>
    </row>
    <row r="1779" spans="66:68" ht="17.25" customHeight="1" x14ac:dyDescent="0.35">
      <c r="BN1779" s="17"/>
      <c r="BO1779" s="18"/>
      <c r="BP1779" s="17"/>
    </row>
    <row r="1780" spans="66:68" ht="17.25" customHeight="1" x14ac:dyDescent="0.35">
      <c r="BN1780" s="17"/>
      <c r="BO1780" s="18"/>
      <c r="BP1780" s="17"/>
    </row>
    <row r="1781" spans="66:68" ht="17.25" customHeight="1" x14ac:dyDescent="0.35">
      <c r="BN1781" s="17"/>
      <c r="BO1781" s="18"/>
      <c r="BP1781" s="17"/>
    </row>
    <row r="1782" spans="66:68" ht="17.25" customHeight="1" x14ac:dyDescent="0.35">
      <c r="BN1782" s="17"/>
      <c r="BO1782" s="18"/>
      <c r="BP1782" s="17"/>
    </row>
    <row r="1783" spans="66:68" ht="17.25" customHeight="1" x14ac:dyDescent="0.35">
      <c r="BN1783" s="17"/>
      <c r="BO1783" s="18"/>
      <c r="BP1783" s="17"/>
    </row>
    <row r="1784" spans="66:68" ht="17.25" customHeight="1" x14ac:dyDescent="0.35">
      <c r="BN1784" s="17"/>
      <c r="BO1784" s="18"/>
      <c r="BP1784" s="17"/>
    </row>
    <row r="1785" spans="66:68" ht="17.25" customHeight="1" x14ac:dyDescent="0.35">
      <c r="BN1785" s="17"/>
      <c r="BO1785" s="18"/>
      <c r="BP1785" s="17"/>
    </row>
    <row r="1786" spans="66:68" ht="17.25" customHeight="1" x14ac:dyDescent="0.35">
      <c r="BN1786" s="17"/>
      <c r="BO1786" s="18"/>
      <c r="BP1786" s="17"/>
    </row>
    <row r="1787" spans="66:68" ht="17.25" customHeight="1" x14ac:dyDescent="0.35">
      <c r="BN1787" s="17"/>
      <c r="BO1787" s="18"/>
      <c r="BP1787" s="17"/>
    </row>
    <row r="1788" spans="66:68" ht="17.25" customHeight="1" x14ac:dyDescent="0.35">
      <c r="BN1788" s="17"/>
      <c r="BO1788" s="18"/>
      <c r="BP1788" s="17"/>
    </row>
    <row r="1789" spans="66:68" ht="17.25" customHeight="1" x14ac:dyDescent="0.35">
      <c r="BN1789" s="17"/>
      <c r="BO1789" s="18"/>
      <c r="BP1789" s="17"/>
    </row>
    <row r="1790" spans="66:68" ht="17.25" customHeight="1" x14ac:dyDescent="0.35">
      <c r="BN1790" s="17"/>
      <c r="BO1790" s="18"/>
      <c r="BP1790" s="17"/>
    </row>
    <row r="1791" spans="66:68" ht="17.25" customHeight="1" x14ac:dyDescent="0.35">
      <c r="BN1791" s="17"/>
      <c r="BO1791" s="18"/>
      <c r="BP1791" s="17"/>
    </row>
    <row r="1792" spans="66:68" ht="17.25" customHeight="1" x14ac:dyDescent="0.35">
      <c r="BN1792" s="17"/>
      <c r="BO1792" s="18"/>
      <c r="BP1792" s="17"/>
    </row>
    <row r="1793" spans="66:68" ht="17.25" customHeight="1" x14ac:dyDescent="0.35">
      <c r="BN1793" s="17"/>
      <c r="BO1793" s="18"/>
      <c r="BP1793" s="17"/>
    </row>
    <row r="1794" spans="66:68" ht="17.25" customHeight="1" x14ac:dyDescent="0.35">
      <c r="BN1794" s="17"/>
      <c r="BO1794" s="18"/>
      <c r="BP1794" s="17"/>
    </row>
    <row r="1795" spans="66:68" ht="17.25" customHeight="1" x14ac:dyDescent="0.35">
      <c r="BN1795" s="17"/>
      <c r="BO1795" s="18"/>
      <c r="BP1795" s="17"/>
    </row>
    <row r="1796" spans="66:68" ht="17.25" customHeight="1" x14ac:dyDescent="0.35">
      <c r="BN1796" s="17"/>
      <c r="BO1796" s="18"/>
      <c r="BP1796" s="17"/>
    </row>
    <row r="1797" spans="66:68" ht="17.25" customHeight="1" x14ac:dyDescent="0.35">
      <c r="BN1797" s="17"/>
      <c r="BO1797" s="18"/>
      <c r="BP1797" s="17"/>
    </row>
    <row r="1798" spans="66:68" ht="17.25" customHeight="1" x14ac:dyDescent="0.35">
      <c r="BN1798" s="17"/>
      <c r="BO1798" s="18"/>
      <c r="BP1798" s="17"/>
    </row>
    <row r="1799" spans="66:68" ht="17.25" customHeight="1" x14ac:dyDescent="0.35">
      <c r="BN1799" s="17"/>
      <c r="BO1799" s="18"/>
      <c r="BP1799" s="17"/>
    </row>
    <row r="1800" spans="66:68" ht="17.25" customHeight="1" x14ac:dyDescent="0.35">
      <c r="BN1800" s="17"/>
      <c r="BO1800" s="18"/>
      <c r="BP1800" s="17"/>
    </row>
    <row r="1801" spans="66:68" ht="17.25" customHeight="1" x14ac:dyDescent="0.35">
      <c r="BN1801" s="17"/>
      <c r="BO1801" s="18"/>
      <c r="BP1801" s="17"/>
    </row>
    <row r="1802" spans="66:68" ht="17.25" customHeight="1" x14ac:dyDescent="0.35">
      <c r="BN1802" s="17"/>
      <c r="BO1802" s="18"/>
      <c r="BP1802" s="17"/>
    </row>
    <row r="1803" spans="66:68" ht="17.25" customHeight="1" x14ac:dyDescent="0.35">
      <c r="BN1803" s="17"/>
      <c r="BO1803" s="18"/>
      <c r="BP1803" s="17"/>
    </row>
    <row r="1804" spans="66:68" ht="17.25" customHeight="1" x14ac:dyDescent="0.35">
      <c r="BN1804" s="17"/>
      <c r="BO1804" s="18"/>
      <c r="BP1804" s="17"/>
    </row>
    <row r="1805" spans="66:68" ht="17.25" customHeight="1" x14ac:dyDescent="0.35">
      <c r="BN1805" s="17"/>
      <c r="BO1805" s="18"/>
      <c r="BP1805" s="17"/>
    </row>
    <row r="1806" spans="66:68" ht="17.25" customHeight="1" x14ac:dyDescent="0.35">
      <c r="BN1806" s="17"/>
      <c r="BO1806" s="18"/>
      <c r="BP1806" s="17"/>
    </row>
    <row r="1807" spans="66:68" ht="17.25" customHeight="1" x14ac:dyDescent="0.35">
      <c r="BN1807" s="17"/>
      <c r="BO1807" s="18"/>
      <c r="BP1807" s="17"/>
    </row>
    <row r="1808" spans="66:68" ht="17.25" customHeight="1" x14ac:dyDescent="0.35">
      <c r="BN1808" s="17"/>
      <c r="BO1808" s="18"/>
      <c r="BP1808" s="17"/>
    </row>
    <row r="1809" spans="66:68" ht="17.25" customHeight="1" x14ac:dyDescent="0.35">
      <c r="BN1809" s="17"/>
      <c r="BO1809" s="18"/>
      <c r="BP1809" s="17"/>
    </row>
    <row r="1810" spans="66:68" ht="17.25" customHeight="1" x14ac:dyDescent="0.35">
      <c r="BN1810" s="17"/>
      <c r="BO1810" s="18"/>
      <c r="BP1810" s="17"/>
    </row>
    <row r="1811" spans="66:68" ht="17.25" customHeight="1" x14ac:dyDescent="0.35">
      <c r="BN1811" s="17"/>
      <c r="BO1811" s="18"/>
      <c r="BP1811" s="17"/>
    </row>
    <row r="1812" spans="66:68" ht="17.25" customHeight="1" x14ac:dyDescent="0.35">
      <c r="BN1812" s="17"/>
      <c r="BO1812" s="18"/>
      <c r="BP1812" s="17"/>
    </row>
    <row r="1813" spans="66:68" ht="17.25" customHeight="1" x14ac:dyDescent="0.35">
      <c r="BN1813" s="17"/>
      <c r="BO1813" s="18"/>
      <c r="BP1813" s="17"/>
    </row>
    <row r="1814" spans="66:68" ht="17.25" customHeight="1" x14ac:dyDescent="0.35">
      <c r="BN1814" s="17"/>
      <c r="BO1814" s="18"/>
      <c r="BP1814" s="17"/>
    </row>
    <row r="1815" spans="66:68" ht="17.25" customHeight="1" x14ac:dyDescent="0.35">
      <c r="BN1815" s="17"/>
      <c r="BO1815" s="18"/>
      <c r="BP1815" s="17"/>
    </row>
    <row r="1816" spans="66:68" ht="17.25" customHeight="1" x14ac:dyDescent="0.35">
      <c r="BN1816" s="17"/>
      <c r="BO1816" s="18"/>
      <c r="BP1816" s="17"/>
    </row>
    <row r="1817" spans="66:68" ht="17.25" customHeight="1" x14ac:dyDescent="0.35">
      <c r="BN1817" s="17"/>
      <c r="BO1817" s="18"/>
      <c r="BP1817" s="17"/>
    </row>
    <row r="1818" spans="66:68" ht="17.25" customHeight="1" x14ac:dyDescent="0.35">
      <c r="BN1818" s="17"/>
      <c r="BO1818" s="18"/>
      <c r="BP1818" s="17"/>
    </row>
    <row r="1819" spans="66:68" ht="17.25" customHeight="1" x14ac:dyDescent="0.35">
      <c r="BN1819" s="17"/>
      <c r="BO1819" s="18"/>
      <c r="BP1819" s="17"/>
    </row>
    <row r="1820" spans="66:68" ht="17.25" customHeight="1" x14ac:dyDescent="0.35">
      <c r="BN1820" s="17"/>
      <c r="BO1820" s="18"/>
      <c r="BP1820" s="17"/>
    </row>
    <row r="1821" spans="66:68" ht="17.25" customHeight="1" x14ac:dyDescent="0.35">
      <c r="BN1821" s="17"/>
      <c r="BO1821" s="18"/>
      <c r="BP1821" s="17"/>
    </row>
    <row r="1822" spans="66:68" ht="17.25" customHeight="1" x14ac:dyDescent="0.35">
      <c r="BN1822" s="17"/>
      <c r="BO1822" s="18"/>
      <c r="BP1822" s="17"/>
    </row>
    <row r="1823" spans="66:68" ht="17.25" customHeight="1" x14ac:dyDescent="0.35">
      <c r="BN1823" s="17"/>
      <c r="BO1823" s="18"/>
      <c r="BP1823" s="17"/>
    </row>
    <row r="1824" spans="66:68" ht="17.25" customHeight="1" x14ac:dyDescent="0.35">
      <c r="BN1824" s="17"/>
      <c r="BO1824" s="18"/>
      <c r="BP1824" s="17"/>
    </row>
    <row r="1825" spans="66:68" ht="17.25" customHeight="1" x14ac:dyDescent="0.35">
      <c r="BN1825" s="17"/>
      <c r="BO1825" s="18"/>
      <c r="BP1825" s="17"/>
    </row>
    <row r="1826" spans="66:68" ht="17.25" customHeight="1" x14ac:dyDescent="0.35">
      <c r="BN1826" s="17"/>
      <c r="BO1826" s="18"/>
      <c r="BP1826" s="17"/>
    </row>
    <row r="1827" spans="66:68" ht="17.25" customHeight="1" x14ac:dyDescent="0.35">
      <c r="BN1827" s="17"/>
      <c r="BO1827" s="18"/>
      <c r="BP1827" s="17"/>
    </row>
    <row r="1828" spans="66:68" ht="17.25" customHeight="1" x14ac:dyDescent="0.35">
      <c r="BN1828" s="17"/>
      <c r="BO1828" s="18"/>
      <c r="BP1828" s="17"/>
    </row>
    <row r="1829" spans="66:68" ht="17.25" customHeight="1" x14ac:dyDescent="0.35">
      <c r="BN1829" s="17"/>
      <c r="BO1829" s="18"/>
      <c r="BP1829" s="17"/>
    </row>
    <row r="1830" spans="66:68" ht="17.25" customHeight="1" x14ac:dyDescent="0.35">
      <c r="BN1830" s="17"/>
      <c r="BO1830" s="18"/>
      <c r="BP1830" s="17"/>
    </row>
    <row r="1831" spans="66:68" ht="17.25" customHeight="1" x14ac:dyDescent="0.35">
      <c r="BN1831" s="17"/>
      <c r="BO1831" s="18"/>
      <c r="BP1831" s="17"/>
    </row>
    <row r="1832" spans="66:68" ht="17.25" customHeight="1" x14ac:dyDescent="0.35">
      <c r="BN1832" s="17"/>
      <c r="BO1832" s="18"/>
      <c r="BP1832" s="17"/>
    </row>
    <row r="1833" spans="66:68" ht="17.25" customHeight="1" x14ac:dyDescent="0.35">
      <c r="BN1833" s="17"/>
      <c r="BO1833" s="18"/>
      <c r="BP1833" s="17"/>
    </row>
    <row r="1834" spans="66:68" ht="17.25" customHeight="1" x14ac:dyDescent="0.35">
      <c r="BN1834" s="17"/>
      <c r="BO1834" s="18"/>
      <c r="BP1834" s="17"/>
    </row>
    <row r="1835" spans="66:68" ht="17.25" customHeight="1" x14ac:dyDescent="0.35">
      <c r="BN1835" s="17"/>
      <c r="BO1835" s="18"/>
      <c r="BP1835" s="17"/>
    </row>
    <row r="1836" spans="66:68" ht="17.25" customHeight="1" x14ac:dyDescent="0.35">
      <c r="BN1836" s="17"/>
      <c r="BO1836" s="18"/>
      <c r="BP1836" s="17"/>
    </row>
    <row r="1837" spans="66:68" ht="17.25" customHeight="1" x14ac:dyDescent="0.35">
      <c r="BN1837" s="17"/>
      <c r="BO1837" s="18"/>
      <c r="BP1837" s="17"/>
    </row>
    <row r="1838" spans="66:68" ht="17.25" customHeight="1" x14ac:dyDescent="0.35">
      <c r="BN1838" s="17"/>
      <c r="BO1838" s="18"/>
      <c r="BP1838" s="17"/>
    </row>
    <row r="1839" spans="66:68" ht="17.25" customHeight="1" x14ac:dyDescent="0.35">
      <c r="BN1839" s="17"/>
      <c r="BO1839" s="18"/>
      <c r="BP1839" s="17"/>
    </row>
    <row r="1840" spans="66:68" ht="17.25" customHeight="1" x14ac:dyDescent="0.35">
      <c r="BN1840" s="17"/>
      <c r="BO1840" s="18"/>
      <c r="BP1840" s="17"/>
    </row>
    <row r="1841" spans="66:68" ht="17.25" customHeight="1" x14ac:dyDescent="0.35">
      <c r="BN1841" s="17"/>
      <c r="BO1841" s="18"/>
      <c r="BP1841" s="17"/>
    </row>
    <row r="1842" spans="66:68" ht="17.25" customHeight="1" x14ac:dyDescent="0.35">
      <c r="BN1842" s="17"/>
      <c r="BO1842" s="18"/>
      <c r="BP1842" s="17"/>
    </row>
    <row r="1843" spans="66:68" ht="17.25" customHeight="1" x14ac:dyDescent="0.35">
      <c r="BN1843" s="17"/>
      <c r="BO1843" s="18"/>
      <c r="BP1843" s="17"/>
    </row>
    <row r="1844" spans="66:68" ht="17.25" customHeight="1" x14ac:dyDescent="0.35">
      <c r="BN1844" s="17"/>
      <c r="BO1844" s="18"/>
      <c r="BP1844" s="17"/>
    </row>
    <row r="1845" spans="66:68" ht="17.25" customHeight="1" x14ac:dyDescent="0.35">
      <c r="BN1845" s="17"/>
      <c r="BO1845" s="18"/>
      <c r="BP1845" s="17"/>
    </row>
    <row r="1846" spans="66:68" ht="17.25" customHeight="1" x14ac:dyDescent="0.35">
      <c r="BN1846" s="17"/>
      <c r="BO1846" s="18"/>
      <c r="BP1846" s="17"/>
    </row>
    <row r="1847" spans="66:68" ht="17.25" customHeight="1" x14ac:dyDescent="0.35">
      <c r="BN1847" s="17"/>
      <c r="BO1847" s="18"/>
      <c r="BP1847" s="17"/>
    </row>
    <row r="1848" spans="66:68" ht="17.25" customHeight="1" x14ac:dyDescent="0.35">
      <c r="BN1848" s="17"/>
      <c r="BO1848" s="18"/>
      <c r="BP1848" s="17"/>
    </row>
    <row r="1849" spans="66:68" ht="17.25" customHeight="1" x14ac:dyDescent="0.35">
      <c r="BN1849" s="17"/>
      <c r="BO1849" s="18"/>
      <c r="BP1849" s="17"/>
    </row>
    <row r="1850" spans="66:68" ht="17.25" customHeight="1" x14ac:dyDescent="0.35">
      <c r="BN1850" s="17"/>
      <c r="BO1850" s="18"/>
      <c r="BP1850" s="17"/>
    </row>
    <row r="1851" spans="66:68" ht="17.25" customHeight="1" x14ac:dyDescent="0.35">
      <c r="BN1851" s="17"/>
      <c r="BO1851" s="18"/>
      <c r="BP1851" s="17"/>
    </row>
    <row r="1852" spans="66:68" ht="17.25" customHeight="1" x14ac:dyDescent="0.35">
      <c r="BN1852" s="17"/>
      <c r="BO1852" s="18"/>
      <c r="BP1852" s="17"/>
    </row>
    <row r="1853" spans="66:68" ht="17.25" customHeight="1" x14ac:dyDescent="0.35">
      <c r="BN1853" s="17"/>
      <c r="BO1853" s="18"/>
      <c r="BP1853" s="17"/>
    </row>
    <row r="1854" spans="66:68" ht="17.25" customHeight="1" x14ac:dyDescent="0.35">
      <c r="BN1854" s="17"/>
      <c r="BO1854" s="18"/>
      <c r="BP1854" s="17"/>
    </row>
    <row r="1855" spans="66:68" ht="17.25" customHeight="1" x14ac:dyDescent="0.35">
      <c r="BN1855" s="17"/>
      <c r="BO1855" s="18"/>
      <c r="BP1855" s="17"/>
    </row>
    <row r="1856" spans="66:68" ht="17.25" customHeight="1" x14ac:dyDescent="0.35">
      <c r="BN1856" s="17"/>
      <c r="BO1856" s="18"/>
      <c r="BP1856" s="17"/>
    </row>
    <row r="1857" spans="66:68" ht="17.25" customHeight="1" x14ac:dyDescent="0.35">
      <c r="BN1857" s="17"/>
      <c r="BO1857" s="18"/>
      <c r="BP1857" s="17"/>
    </row>
    <row r="1858" spans="66:68" ht="17.25" customHeight="1" x14ac:dyDescent="0.35">
      <c r="BN1858" s="17"/>
      <c r="BO1858" s="18"/>
      <c r="BP1858" s="17"/>
    </row>
    <row r="1859" spans="66:68" ht="17.25" customHeight="1" x14ac:dyDescent="0.35">
      <c r="BN1859" s="17"/>
      <c r="BO1859" s="18"/>
      <c r="BP1859" s="17"/>
    </row>
    <row r="1860" spans="66:68" ht="17.25" customHeight="1" x14ac:dyDescent="0.35">
      <c r="BN1860" s="17"/>
      <c r="BO1860" s="18"/>
      <c r="BP1860" s="17"/>
    </row>
    <row r="1861" spans="66:68" ht="17.25" customHeight="1" x14ac:dyDescent="0.35">
      <c r="BN1861" s="17"/>
      <c r="BO1861" s="18"/>
      <c r="BP1861" s="17"/>
    </row>
    <row r="1862" spans="66:68" ht="17.25" customHeight="1" x14ac:dyDescent="0.35">
      <c r="BN1862" s="17"/>
      <c r="BO1862" s="18"/>
      <c r="BP1862" s="17"/>
    </row>
    <row r="1863" spans="66:68" ht="17.25" customHeight="1" x14ac:dyDescent="0.35">
      <c r="BN1863" s="17"/>
      <c r="BO1863" s="18"/>
      <c r="BP1863" s="17"/>
    </row>
    <row r="1864" spans="66:68" ht="17.25" customHeight="1" x14ac:dyDescent="0.35">
      <c r="BN1864" s="17"/>
      <c r="BO1864" s="18"/>
      <c r="BP1864" s="17"/>
    </row>
    <row r="1865" spans="66:68" ht="17.25" customHeight="1" x14ac:dyDescent="0.35">
      <c r="BN1865" s="17"/>
      <c r="BO1865" s="18"/>
      <c r="BP1865" s="17"/>
    </row>
    <row r="1866" spans="66:68" ht="17.25" customHeight="1" x14ac:dyDescent="0.35">
      <c r="BN1866" s="17"/>
      <c r="BO1866" s="18"/>
      <c r="BP1866" s="17"/>
    </row>
    <row r="1867" spans="66:68" ht="17.25" customHeight="1" x14ac:dyDescent="0.35">
      <c r="BN1867" s="17"/>
      <c r="BO1867" s="18"/>
      <c r="BP1867" s="17"/>
    </row>
    <row r="1868" spans="66:68" ht="17.25" customHeight="1" x14ac:dyDescent="0.35">
      <c r="BN1868" s="17"/>
      <c r="BO1868" s="18"/>
      <c r="BP1868" s="17"/>
    </row>
    <row r="1869" spans="66:68" ht="17.25" customHeight="1" x14ac:dyDescent="0.35">
      <c r="BN1869" s="17"/>
      <c r="BO1869" s="18"/>
      <c r="BP1869" s="17"/>
    </row>
    <row r="1870" spans="66:68" ht="17.25" customHeight="1" x14ac:dyDescent="0.35">
      <c r="BN1870" s="17"/>
      <c r="BO1870" s="18"/>
      <c r="BP1870" s="17"/>
    </row>
    <row r="1871" spans="66:68" ht="17.25" customHeight="1" x14ac:dyDescent="0.35">
      <c r="BN1871" s="17"/>
      <c r="BO1871" s="18"/>
      <c r="BP1871" s="17"/>
    </row>
    <row r="1872" spans="66:68" ht="17.25" customHeight="1" x14ac:dyDescent="0.35">
      <c r="BN1872" s="17"/>
      <c r="BO1872" s="18"/>
      <c r="BP1872" s="17"/>
    </row>
    <row r="1873" spans="66:68" ht="17.25" customHeight="1" x14ac:dyDescent="0.35">
      <c r="BN1873" s="17"/>
      <c r="BO1873" s="18"/>
      <c r="BP1873" s="17"/>
    </row>
    <row r="1874" spans="66:68" ht="17.25" customHeight="1" x14ac:dyDescent="0.35">
      <c r="BN1874" s="17"/>
      <c r="BO1874" s="18"/>
      <c r="BP1874" s="17"/>
    </row>
    <row r="1875" spans="66:68" ht="17.25" customHeight="1" x14ac:dyDescent="0.35">
      <c r="BN1875" s="17"/>
      <c r="BO1875" s="18"/>
      <c r="BP1875" s="17"/>
    </row>
    <row r="1876" spans="66:68" ht="17.25" customHeight="1" x14ac:dyDescent="0.35">
      <c r="BN1876" s="17"/>
      <c r="BO1876" s="18"/>
      <c r="BP1876" s="17"/>
    </row>
    <row r="1877" spans="66:68" ht="17.25" customHeight="1" x14ac:dyDescent="0.35">
      <c r="BN1877" s="17"/>
      <c r="BO1877" s="18"/>
      <c r="BP1877" s="17"/>
    </row>
    <row r="1878" spans="66:68" ht="17.25" customHeight="1" x14ac:dyDescent="0.35">
      <c r="BN1878" s="17"/>
      <c r="BO1878" s="18"/>
      <c r="BP1878" s="17"/>
    </row>
    <row r="1879" spans="66:68" ht="17.25" customHeight="1" x14ac:dyDescent="0.35">
      <c r="BN1879" s="17"/>
      <c r="BO1879" s="18"/>
      <c r="BP1879" s="17"/>
    </row>
    <row r="1880" spans="66:68" ht="17.25" customHeight="1" x14ac:dyDescent="0.35">
      <c r="BN1880" s="17"/>
      <c r="BO1880" s="18"/>
      <c r="BP1880" s="17"/>
    </row>
    <row r="1881" spans="66:68" ht="17.25" customHeight="1" x14ac:dyDescent="0.35">
      <c r="BN1881" s="17"/>
      <c r="BO1881" s="18"/>
      <c r="BP1881" s="17"/>
    </row>
    <row r="1882" spans="66:68" ht="17.25" customHeight="1" x14ac:dyDescent="0.35">
      <c r="BN1882" s="17"/>
      <c r="BO1882" s="18"/>
      <c r="BP1882" s="17"/>
    </row>
    <row r="1883" spans="66:68" ht="17.25" customHeight="1" x14ac:dyDescent="0.35">
      <c r="BN1883" s="17"/>
      <c r="BO1883" s="18"/>
      <c r="BP1883" s="17"/>
    </row>
    <row r="1884" spans="66:68" ht="17.25" customHeight="1" x14ac:dyDescent="0.35">
      <c r="BN1884" s="17"/>
      <c r="BO1884" s="18"/>
      <c r="BP1884" s="17"/>
    </row>
    <row r="1885" spans="66:68" ht="17.25" customHeight="1" x14ac:dyDescent="0.35">
      <c r="BN1885" s="17"/>
      <c r="BO1885" s="18"/>
      <c r="BP1885" s="17"/>
    </row>
    <row r="1886" spans="66:68" ht="17.25" customHeight="1" x14ac:dyDescent="0.35">
      <c r="BN1886" s="17"/>
      <c r="BO1886" s="18"/>
      <c r="BP1886" s="17"/>
    </row>
    <row r="1887" spans="66:68" ht="17.25" customHeight="1" x14ac:dyDescent="0.35">
      <c r="BN1887" s="17"/>
      <c r="BO1887" s="18"/>
      <c r="BP1887" s="17"/>
    </row>
    <row r="1888" spans="66:68" ht="17.25" customHeight="1" x14ac:dyDescent="0.35">
      <c r="BN1888" s="17"/>
      <c r="BO1888" s="18"/>
      <c r="BP1888" s="17"/>
    </row>
    <row r="1889" spans="66:68" ht="17.25" customHeight="1" x14ac:dyDescent="0.35">
      <c r="BN1889" s="17"/>
      <c r="BO1889" s="18"/>
      <c r="BP1889" s="17"/>
    </row>
    <row r="1890" spans="66:68" ht="17.25" customHeight="1" x14ac:dyDescent="0.35">
      <c r="BN1890" s="17"/>
      <c r="BO1890" s="18"/>
      <c r="BP1890" s="17"/>
    </row>
    <row r="1891" spans="66:68" ht="17.25" customHeight="1" x14ac:dyDescent="0.35">
      <c r="BN1891" s="17"/>
      <c r="BO1891" s="18"/>
      <c r="BP1891" s="17"/>
    </row>
    <row r="1892" spans="66:68" ht="17.25" customHeight="1" x14ac:dyDescent="0.35">
      <c r="BN1892" s="17"/>
      <c r="BO1892" s="18"/>
      <c r="BP1892" s="17"/>
    </row>
    <row r="1893" spans="66:68" ht="17.25" customHeight="1" x14ac:dyDescent="0.35">
      <c r="BN1893" s="17"/>
      <c r="BO1893" s="18"/>
      <c r="BP1893" s="17"/>
    </row>
    <row r="1894" spans="66:68" ht="17.25" customHeight="1" x14ac:dyDescent="0.35">
      <c r="BN1894" s="17"/>
      <c r="BO1894" s="18"/>
      <c r="BP1894" s="17"/>
    </row>
    <row r="1895" spans="66:68" ht="17.25" customHeight="1" x14ac:dyDescent="0.35">
      <c r="BN1895" s="17"/>
      <c r="BO1895" s="18"/>
      <c r="BP1895" s="17"/>
    </row>
    <row r="1896" spans="66:68" ht="17.25" customHeight="1" x14ac:dyDescent="0.35">
      <c r="BN1896" s="17"/>
      <c r="BO1896" s="18"/>
      <c r="BP1896" s="17"/>
    </row>
    <row r="1897" spans="66:68" ht="17.25" customHeight="1" x14ac:dyDescent="0.35">
      <c r="BN1897" s="17"/>
      <c r="BO1897" s="18"/>
      <c r="BP1897" s="17"/>
    </row>
    <row r="1898" spans="66:68" ht="17.25" customHeight="1" x14ac:dyDescent="0.35">
      <c r="BN1898" s="17"/>
      <c r="BO1898" s="18"/>
      <c r="BP1898" s="17"/>
    </row>
    <row r="1899" spans="66:68" ht="17.25" customHeight="1" x14ac:dyDescent="0.35">
      <c r="BN1899" s="17"/>
      <c r="BO1899" s="18"/>
      <c r="BP1899" s="17"/>
    </row>
    <row r="1900" spans="66:68" ht="17.25" customHeight="1" x14ac:dyDescent="0.35">
      <c r="BN1900" s="17"/>
      <c r="BO1900" s="18"/>
      <c r="BP1900" s="17"/>
    </row>
    <row r="1901" spans="66:68" ht="17.25" customHeight="1" x14ac:dyDescent="0.35">
      <c r="BN1901" s="17"/>
      <c r="BO1901" s="18"/>
      <c r="BP1901" s="17"/>
    </row>
    <row r="1902" spans="66:68" ht="17.25" customHeight="1" x14ac:dyDescent="0.35">
      <c r="BN1902" s="17"/>
      <c r="BO1902" s="18"/>
      <c r="BP1902" s="17"/>
    </row>
    <row r="1903" spans="66:68" ht="17.25" customHeight="1" x14ac:dyDescent="0.35">
      <c r="BN1903" s="17"/>
      <c r="BO1903" s="18"/>
      <c r="BP1903" s="17"/>
    </row>
    <row r="1904" spans="66:68" ht="17.25" customHeight="1" x14ac:dyDescent="0.35">
      <c r="BN1904" s="17"/>
      <c r="BO1904" s="18"/>
      <c r="BP1904" s="17"/>
    </row>
    <row r="1905" spans="66:68" ht="17.25" customHeight="1" x14ac:dyDescent="0.35">
      <c r="BN1905" s="17"/>
      <c r="BO1905" s="18"/>
      <c r="BP1905" s="17"/>
    </row>
    <row r="1906" spans="66:68" ht="17.25" customHeight="1" x14ac:dyDescent="0.35">
      <c r="BN1906" s="17"/>
      <c r="BO1906" s="18"/>
      <c r="BP1906" s="17"/>
    </row>
    <row r="1907" spans="66:68" ht="17.25" customHeight="1" x14ac:dyDescent="0.35">
      <c r="BN1907" s="17"/>
      <c r="BO1907" s="18"/>
      <c r="BP1907" s="17"/>
    </row>
    <row r="1908" spans="66:68" ht="17.25" customHeight="1" x14ac:dyDescent="0.35">
      <c r="BN1908" s="17"/>
      <c r="BO1908" s="18"/>
      <c r="BP1908" s="17"/>
    </row>
    <row r="1909" spans="66:68" ht="17.25" customHeight="1" x14ac:dyDescent="0.35">
      <c r="BN1909" s="17"/>
      <c r="BO1909" s="18"/>
      <c r="BP1909" s="17"/>
    </row>
    <row r="1910" spans="66:68" ht="17.25" customHeight="1" x14ac:dyDescent="0.35">
      <c r="BN1910" s="17"/>
      <c r="BO1910" s="18"/>
      <c r="BP1910" s="17"/>
    </row>
    <row r="1911" spans="66:68" ht="17.25" customHeight="1" x14ac:dyDescent="0.35">
      <c r="BN1911" s="17"/>
      <c r="BO1911" s="18"/>
      <c r="BP1911" s="17"/>
    </row>
    <row r="1912" spans="66:68" ht="17.25" customHeight="1" x14ac:dyDescent="0.35">
      <c r="BN1912" s="17"/>
      <c r="BO1912" s="18"/>
      <c r="BP1912" s="17"/>
    </row>
    <row r="1913" spans="66:68" ht="17.25" customHeight="1" x14ac:dyDescent="0.35">
      <c r="BN1913" s="17"/>
      <c r="BO1913" s="18"/>
      <c r="BP1913" s="17"/>
    </row>
    <row r="1914" spans="66:68" ht="17.25" customHeight="1" x14ac:dyDescent="0.35">
      <c r="BN1914" s="17"/>
      <c r="BO1914" s="18"/>
      <c r="BP1914" s="17"/>
    </row>
    <row r="1915" spans="66:68" ht="17.25" customHeight="1" x14ac:dyDescent="0.35">
      <c r="BN1915" s="17"/>
      <c r="BO1915" s="18"/>
      <c r="BP1915" s="17"/>
    </row>
    <row r="1916" spans="66:68" ht="17.25" customHeight="1" x14ac:dyDescent="0.35">
      <c r="BN1916" s="17"/>
      <c r="BO1916" s="18"/>
      <c r="BP1916" s="17"/>
    </row>
    <row r="1917" spans="66:68" ht="17.25" customHeight="1" x14ac:dyDescent="0.35">
      <c r="BN1917" s="17"/>
      <c r="BO1917" s="18"/>
      <c r="BP1917" s="17"/>
    </row>
    <row r="1918" spans="66:68" ht="17.25" customHeight="1" x14ac:dyDescent="0.35">
      <c r="BN1918" s="17"/>
      <c r="BO1918" s="18"/>
      <c r="BP1918" s="17"/>
    </row>
    <row r="1919" spans="66:68" ht="17.25" customHeight="1" x14ac:dyDescent="0.35">
      <c r="BN1919" s="17"/>
      <c r="BO1919" s="18"/>
      <c r="BP1919" s="17"/>
    </row>
    <row r="1920" spans="66:68" ht="17.25" customHeight="1" x14ac:dyDescent="0.35">
      <c r="BN1920" s="17"/>
      <c r="BO1920" s="18"/>
      <c r="BP1920" s="17"/>
    </row>
    <row r="1921" spans="66:68" ht="17.25" customHeight="1" x14ac:dyDescent="0.35">
      <c r="BN1921" s="17"/>
      <c r="BO1921" s="18"/>
      <c r="BP1921" s="17"/>
    </row>
    <row r="1922" spans="66:68" ht="17.25" customHeight="1" x14ac:dyDescent="0.35">
      <c r="BN1922" s="17"/>
      <c r="BO1922" s="18"/>
      <c r="BP1922" s="17"/>
    </row>
    <row r="1923" spans="66:68" ht="17.25" customHeight="1" x14ac:dyDescent="0.35">
      <c r="BN1923" s="17"/>
      <c r="BO1923" s="18"/>
      <c r="BP1923" s="17"/>
    </row>
    <row r="1924" spans="66:68" ht="17.25" customHeight="1" x14ac:dyDescent="0.35">
      <c r="BN1924" s="17"/>
      <c r="BO1924" s="18"/>
      <c r="BP1924" s="17"/>
    </row>
    <row r="1925" spans="66:68" ht="17.25" customHeight="1" x14ac:dyDescent="0.35">
      <c r="BN1925" s="17"/>
      <c r="BO1925" s="18"/>
      <c r="BP1925" s="17"/>
    </row>
    <row r="1926" spans="66:68" ht="17.25" customHeight="1" x14ac:dyDescent="0.35">
      <c r="BN1926" s="17"/>
      <c r="BO1926" s="18"/>
      <c r="BP1926" s="17"/>
    </row>
    <row r="1927" spans="66:68" ht="17.25" customHeight="1" x14ac:dyDescent="0.35">
      <c r="BN1927" s="17"/>
      <c r="BO1927" s="18"/>
      <c r="BP1927" s="17"/>
    </row>
    <row r="1928" spans="66:68" ht="17.25" customHeight="1" x14ac:dyDescent="0.35">
      <c r="BN1928" s="17"/>
      <c r="BO1928" s="18"/>
      <c r="BP1928" s="17"/>
    </row>
    <row r="1929" spans="66:68" ht="17.25" customHeight="1" x14ac:dyDescent="0.35">
      <c r="BN1929" s="17"/>
      <c r="BO1929" s="18"/>
      <c r="BP1929" s="17"/>
    </row>
    <row r="1930" spans="66:68" ht="17.25" customHeight="1" x14ac:dyDescent="0.35">
      <c r="BN1930" s="17"/>
      <c r="BO1930" s="18"/>
      <c r="BP1930" s="17"/>
    </row>
    <row r="1931" spans="66:68" ht="17.25" customHeight="1" x14ac:dyDescent="0.35">
      <c r="BN1931" s="17"/>
      <c r="BO1931" s="18"/>
      <c r="BP1931" s="17"/>
    </row>
    <row r="1932" spans="66:68" ht="17.25" customHeight="1" x14ac:dyDescent="0.35">
      <c r="BN1932" s="17"/>
      <c r="BO1932" s="18"/>
      <c r="BP1932" s="17"/>
    </row>
    <row r="1933" spans="66:68" ht="17.25" customHeight="1" x14ac:dyDescent="0.35">
      <c r="BN1933" s="17"/>
      <c r="BO1933" s="18"/>
      <c r="BP1933" s="17"/>
    </row>
    <row r="1934" spans="66:68" ht="17.25" customHeight="1" x14ac:dyDescent="0.35">
      <c r="BN1934" s="17"/>
      <c r="BO1934" s="18"/>
      <c r="BP1934" s="17"/>
    </row>
    <row r="1935" spans="66:68" ht="17.25" customHeight="1" x14ac:dyDescent="0.35">
      <c r="BN1935" s="17"/>
      <c r="BO1935" s="18"/>
      <c r="BP1935" s="17"/>
    </row>
    <row r="1936" spans="66:68" ht="17.25" customHeight="1" x14ac:dyDescent="0.35">
      <c r="BN1936" s="17"/>
      <c r="BO1936" s="18"/>
      <c r="BP1936" s="17"/>
    </row>
    <row r="1937" spans="66:68" ht="17.25" customHeight="1" x14ac:dyDescent="0.35">
      <c r="BN1937" s="17"/>
      <c r="BO1937" s="18"/>
      <c r="BP1937" s="17"/>
    </row>
    <row r="1938" spans="66:68" ht="17.25" customHeight="1" x14ac:dyDescent="0.35">
      <c r="BN1938" s="17"/>
      <c r="BO1938" s="18"/>
      <c r="BP1938" s="17"/>
    </row>
    <row r="1939" spans="66:68" ht="17.25" customHeight="1" x14ac:dyDescent="0.35">
      <c r="BN1939" s="17"/>
      <c r="BO1939" s="18"/>
      <c r="BP1939" s="17"/>
    </row>
    <row r="1940" spans="66:68" ht="17.25" customHeight="1" x14ac:dyDescent="0.35">
      <c r="BN1940" s="17"/>
      <c r="BO1940" s="18"/>
      <c r="BP1940" s="17"/>
    </row>
    <row r="1941" spans="66:68" ht="17.25" customHeight="1" x14ac:dyDescent="0.35">
      <c r="BN1941" s="17"/>
      <c r="BO1941" s="18"/>
      <c r="BP1941" s="17"/>
    </row>
    <row r="1942" spans="66:68" ht="17.25" customHeight="1" x14ac:dyDescent="0.35">
      <c r="BN1942" s="17"/>
      <c r="BO1942" s="18"/>
      <c r="BP1942" s="17"/>
    </row>
    <row r="1943" spans="66:68" ht="17.25" customHeight="1" x14ac:dyDescent="0.35">
      <c r="BN1943" s="17"/>
      <c r="BO1943" s="18"/>
      <c r="BP1943" s="17"/>
    </row>
    <row r="1944" spans="66:68" ht="17.25" customHeight="1" x14ac:dyDescent="0.35">
      <c r="BN1944" s="17"/>
      <c r="BO1944" s="18"/>
      <c r="BP1944" s="17"/>
    </row>
    <row r="1945" spans="66:68" ht="17.25" customHeight="1" x14ac:dyDescent="0.35">
      <c r="BN1945" s="17"/>
      <c r="BO1945" s="18"/>
      <c r="BP1945" s="17"/>
    </row>
    <row r="1946" spans="66:68" ht="17.25" customHeight="1" x14ac:dyDescent="0.35">
      <c r="BN1946" s="17"/>
      <c r="BO1946" s="18"/>
      <c r="BP1946" s="17"/>
    </row>
    <row r="1947" spans="66:68" ht="17.25" customHeight="1" x14ac:dyDescent="0.35">
      <c r="BN1947" s="17"/>
      <c r="BO1947" s="18"/>
      <c r="BP1947" s="17"/>
    </row>
    <row r="1948" spans="66:68" ht="17.25" customHeight="1" x14ac:dyDescent="0.35">
      <c r="BN1948" s="17"/>
      <c r="BO1948" s="18"/>
      <c r="BP1948" s="17"/>
    </row>
    <row r="1949" spans="66:68" ht="17.25" customHeight="1" x14ac:dyDescent="0.35">
      <c r="BN1949" s="17"/>
      <c r="BO1949" s="18"/>
      <c r="BP1949" s="17"/>
    </row>
    <row r="1950" spans="66:68" ht="17.25" customHeight="1" x14ac:dyDescent="0.35">
      <c r="BN1950" s="17"/>
      <c r="BO1950" s="18"/>
      <c r="BP1950" s="17"/>
    </row>
    <row r="1951" spans="66:68" ht="17.25" customHeight="1" x14ac:dyDescent="0.35">
      <c r="BN1951" s="17"/>
      <c r="BO1951" s="18"/>
      <c r="BP1951" s="17"/>
    </row>
    <row r="1952" spans="66:68" ht="17.25" customHeight="1" x14ac:dyDescent="0.35">
      <c r="BN1952" s="17"/>
      <c r="BO1952" s="18"/>
      <c r="BP1952" s="17"/>
    </row>
    <row r="1953" spans="66:68" ht="17.25" customHeight="1" x14ac:dyDescent="0.35">
      <c r="BN1953" s="17"/>
      <c r="BO1953" s="18"/>
      <c r="BP1953" s="17"/>
    </row>
    <row r="1954" spans="66:68" ht="17.25" customHeight="1" x14ac:dyDescent="0.35">
      <c r="BN1954" s="17"/>
      <c r="BO1954" s="18"/>
      <c r="BP1954" s="17"/>
    </row>
    <row r="1955" spans="66:68" ht="17.25" customHeight="1" x14ac:dyDescent="0.35">
      <c r="BN1955" s="17"/>
      <c r="BO1955" s="18"/>
      <c r="BP1955" s="17"/>
    </row>
    <row r="1956" spans="66:68" ht="17.25" customHeight="1" x14ac:dyDescent="0.35">
      <c r="BN1956" s="17"/>
      <c r="BO1956" s="18"/>
      <c r="BP1956" s="17"/>
    </row>
    <row r="1957" spans="66:68" ht="17.25" customHeight="1" x14ac:dyDescent="0.35">
      <c r="BN1957" s="17"/>
      <c r="BO1957" s="18"/>
      <c r="BP1957" s="17"/>
    </row>
    <row r="1958" spans="66:68" ht="17.25" customHeight="1" x14ac:dyDescent="0.35">
      <c r="BN1958" s="17"/>
      <c r="BO1958" s="18"/>
      <c r="BP1958" s="17"/>
    </row>
    <row r="1959" spans="66:68" ht="17.25" customHeight="1" x14ac:dyDescent="0.35">
      <c r="BN1959" s="17"/>
      <c r="BO1959" s="18"/>
      <c r="BP1959" s="17"/>
    </row>
    <row r="1960" spans="66:68" ht="17.25" customHeight="1" x14ac:dyDescent="0.35">
      <c r="BN1960" s="17"/>
      <c r="BO1960" s="18"/>
      <c r="BP1960" s="17"/>
    </row>
    <row r="1961" spans="66:68" ht="17.25" customHeight="1" x14ac:dyDescent="0.35">
      <c r="BN1961" s="17"/>
      <c r="BO1961" s="18"/>
      <c r="BP1961" s="17"/>
    </row>
    <row r="1962" spans="66:68" ht="17.25" customHeight="1" x14ac:dyDescent="0.35">
      <c r="BN1962" s="17"/>
      <c r="BO1962" s="18"/>
      <c r="BP1962" s="17"/>
    </row>
    <row r="1963" spans="66:68" ht="17.25" customHeight="1" x14ac:dyDescent="0.35">
      <c r="BN1963" s="17"/>
      <c r="BO1963" s="18"/>
      <c r="BP1963" s="17"/>
    </row>
    <row r="1964" spans="66:68" ht="17.25" customHeight="1" x14ac:dyDescent="0.35">
      <c r="BN1964" s="17"/>
      <c r="BO1964" s="18"/>
      <c r="BP1964" s="17"/>
    </row>
    <row r="1965" spans="66:68" ht="17.25" customHeight="1" x14ac:dyDescent="0.35">
      <c r="BN1965" s="17"/>
      <c r="BO1965" s="18"/>
      <c r="BP1965" s="17"/>
    </row>
    <row r="1966" spans="66:68" ht="17.25" customHeight="1" x14ac:dyDescent="0.35">
      <c r="BN1966" s="17"/>
      <c r="BO1966" s="18"/>
      <c r="BP1966" s="17"/>
    </row>
    <row r="1967" spans="66:68" ht="17.25" customHeight="1" x14ac:dyDescent="0.35">
      <c r="BN1967" s="17"/>
      <c r="BO1967" s="18"/>
      <c r="BP1967" s="17"/>
    </row>
    <row r="1968" spans="66:68" ht="17.25" customHeight="1" x14ac:dyDescent="0.35">
      <c r="BN1968" s="17"/>
      <c r="BO1968" s="18"/>
      <c r="BP1968" s="17"/>
    </row>
    <row r="1969" spans="66:68" ht="17.25" customHeight="1" x14ac:dyDescent="0.35">
      <c r="BN1969" s="17"/>
      <c r="BO1969" s="18"/>
      <c r="BP1969" s="17"/>
    </row>
    <row r="1970" spans="66:68" ht="17.25" customHeight="1" x14ac:dyDescent="0.35">
      <c r="BN1970" s="17"/>
      <c r="BO1970" s="18"/>
      <c r="BP1970" s="17"/>
    </row>
    <row r="1971" spans="66:68" ht="17.25" customHeight="1" x14ac:dyDescent="0.35">
      <c r="BN1971" s="17"/>
      <c r="BO1971" s="18"/>
      <c r="BP1971" s="17"/>
    </row>
    <row r="1972" spans="66:68" ht="17.25" customHeight="1" x14ac:dyDescent="0.35">
      <c r="BN1972" s="17"/>
      <c r="BO1972" s="18"/>
      <c r="BP1972" s="17"/>
    </row>
    <row r="1973" spans="66:68" ht="17.25" customHeight="1" x14ac:dyDescent="0.35">
      <c r="BN1973" s="17"/>
      <c r="BO1973" s="18"/>
      <c r="BP1973" s="17"/>
    </row>
    <row r="1974" spans="66:68" ht="17.25" customHeight="1" x14ac:dyDescent="0.35">
      <c r="BN1974" s="17"/>
      <c r="BO1974" s="18"/>
      <c r="BP1974" s="17"/>
    </row>
    <row r="1975" spans="66:68" ht="17.25" customHeight="1" x14ac:dyDescent="0.35">
      <c r="BN1975" s="17"/>
      <c r="BO1975" s="18"/>
      <c r="BP1975" s="17"/>
    </row>
    <row r="1976" spans="66:68" ht="17.25" customHeight="1" x14ac:dyDescent="0.35">
      <c r="BN1976" s="17"/>
      <c r="BO1976" s="18"/>
      <c r="BP1976" s="17"/>
    </row>
    <row r="1977" spans="66:68" ht="17.25" customHeight="1" x14ac:dyDescent="0.35">
      <c r="BN1977" s="17"/>
      <c r="BO1977" s="18"/>
      <c r="BP1977" s="17"/>
    </row>
    <row r="1978" spans="66:68" ht="17.25" customHeight="1" x14ac:dyDescent="0.35">
      <c r="BN1978" s="17"/>
      <c r="BO1978" s="18"/>
      <c r="BP1978" s="17"/>
    </row>
    <row r="1979" spans="66:68" ht="17.25" customHeight="1" x14ac:dyDescent="0.35">
      <c r="BN1979" s="17"/>
      <c r="BO1979" s="18"/>
      <c r="BP1979" s="17"/>
    </row>
    <row r="1980" spans="66:68" ht="17.25" customHeight="1" x14ac:dyDescent="0.35">
      <c r="BN1980" s="17"/>
      <c r="BO1980" s="18"/>
      <c r="BP1980" s="17"/>
    </row>
    <row r="1981" spans="66:68" ht="17.25" customHeight="1" x14ac:dyDescent="0.35">
      <c r="BN1981" s="17"/>
      <c r="BO1981" s="18"/>
      <c r="BP1981" s="17"/>
    </row>
    <row r="1982" spans="66:68" ht="17.25" customHeight="1" x14ac:dyDescent="0.35">
      <c r="BN1982" s="17"/>
      <c r="BO1982" s="18"/>
      <c r="BP1982" s="17"/>
    </row>
    <row r="1983" spans="66:68" ht="17.25" customHeight="1" x14ac:dyDescent="0.35">
      <c r="BN1983" s="17"/>
      <c r="BO1983" s="18"/>
      <c r="BP1983" s="17"/>
    </row>
    <row r="1984" spans="66:68" ht="17.25" customHeight="1" x14ac:dyDescent="0.35">
      <c r="BN1984" s="17"/>
      <c r="BO1984" s="18"/>
      <c r="BP1984" s="17"/>
    </row>
    <row r="1985" spans="66:68" ht="17.25" customHeight="1" x14ac:dyDescent="0.35">
      <c r="BN1985" s="17"/>
      <c r="BO1985" s="18"/>
      <c r="BP1985" s="17"/>
    </row>
    <row r="1986" spans="66:68" ht="17.25" customHeight="1" x14ac:dyDescent="0.35">
      <c r="BN1986" s="17"/>
      <c r="BO1986" s="18"/>
      <c r="BP1986" s="17"/>
    </row>
    <row r="1987" spans="66:68" ht="17.25" customHeight="1" x14ac:dyDescent="0.35">
      <c r="BN1987" s="17"/>
      <c r="BO1987" s="18"/>
      <c r="BP1987" s="17"/>
    </row>
    <row r="1988" spans="66:68" ht="17.25" customHeight="1" x14ac:dyDescent="0.35">
      <c r="BN1988" s="17"/>
      <c r="BO1988" s="18"/>
      <c r="BP1988" s="17"/>
    </row>
    <row r="1989" spans="66:68" ht="17.25" customHeight="1" x14ac:dyDescent="0.35">
      <c r="BN1989" s="17"/>
      <c r="BO1989" s="18"/>
      <c r="BP1989" s="17"/>
    </row>
    <row r="1990" spans="66:68" ht="17.25" customHeight="1" x14ac:dyDescent="0.35">
      <c r="BN1990" s="17"/>
      <c r="BO1990" s="18"/>
      <c r="BP1990" s="17"/>
    </row>
    <row r="1991" spans="66:68" ht="17.25" customHeight="1" x14ac:dyDescent="0.35">
      <c r="BN1991" s="17"/>
      <c r="BO1991" s="18"/>
      <c r="BP1991" s="17"/>
    </row>
    <row r="1992" spans="66:68" ht="17.25" customHeight="1" x14ac:dyDescent="0.35">
      <c r="BN1992" s="17"/>
      <c r="BO1992" s="18"/>
      <c r="BP1992" s="17"/>
    </row>
    <row r="1993" spans="66:68" ht="17.25" customHeight="1" x14ac:dyDescent="0.35">
      <c r="BN1993" s="17"/>
      <c r="BO1993" s="18"/>
      <c r="BP1993" s="17"/>
    </row>
    <row r="1994" spans="66:68" ht="17.25" customHeight="1" x14ac:dyDescent="0.35">
      <c r="BN1994" s="17"/>
      <c r="BO1994" s="18"/>
      <c r="BP1994" s="17"/>
    </row>
    <row r="1995" spans="66:68" ht="17.25" customHeight="1" x14ac:dyDescent="0.35">
      <c r="BN1995" s="17"/>
      <c r="BO1995" s="18"/>
      <c r="BP1995" s="17"/>
    </row>
    <row r="1996" spans="66:68" ht="17.25" customHeight="1" x14ac:dyDescent="0.35">
      <c r="BN1996" s="17"/>
      <c r="BO1996" s="18"/>
      <c r="BP1996" s="17"/>
    </row>
    <row r="1997" spans="66:68" ht="17.25" customHeight="1" x14ac:dyDescent="0.35">
      <c r="BN1997" s="17"/>
      <c r="BO1997" s="18"/>
      <c r="BP1997" s="17"/>
    </row>
    <row r="1998" spans="66:68" ht="17.25" customHeight="1" x14ac:dyDescent="0.35">
      <c r="BN1998" s="17"/>
      <c r="BO1998" s="18"/>
      <c r="BP1998" s="17"/>
    </row>
    <row r="1999" spans="66:68" ht="17.25" customHeight="1" x14ac:dyDescent="0.35">
      <c r="BN1999" s="17"/>
      <c r="BO1999" s="18"/>
      <c r="BP1999" s="17"/>
    </row>
    <row r="2000" spans="66:68" ht="17.25" customHeight="1" x14ac:dyDescent="0.35">
      <c r="BN2000" s="17"/>
      <c r="BO2000" s="18"/>
      <c r="BP2000" s="17"/>
    </row>
    <row r="2001" spans="66:68" ht="17.25" customHeight="1" x14ac:dyDescent="0.35">
      <c r="BN2001" s="17"/>
      <c r="BO2001" s="18"/>
      <c r="BP2001" s="17"/>
    </row>
    <row r="2002" spans="66:68" ht="17.25" customHeight="1" x14ac:dyDescent="0.35">
      <c r="BN2002" s="17"/>
      <c r="BO2002" s="18"/>
      <c r="BP2002" s="17"/>
    </row>
    <row r="2003" spans="66:68" ht="17.25" customHeight="1" x14ac:dyDescent="0.35">
      <c r="BN2003" s="17"/>
      <c r="BO2003" s="18"/>
      <c r="BP2003" s="17"/>
    </row>
    <row r="2004" spans="66:68" ht="17.25" customHeight="1" x14ac:dyDescent="0.35">
      <c r="BN2004" s="17"/>
      <c r="BO2004" s="18"/>
      <c r="BP2004" s="17"/>
    </row>
    <row r="2005" spans="66:68" ht="17.25" customHeight="1" x14ac:dyDescent="0.35">
      <c r="BN2005" s="17"/>
      <c r="BO2005" s="18"/>
      <c r="BP2005" s="17"/>
    </row>
    <row r="2006" spans="66:68" ht="17.25" customHeight="1" x14ac:dyDescent="0.35">
      <c r="BN2006" s="17"/>
      <c r="BO2006" s="18"/>
      <c r="BP2006" s="17"/>
    </row>
    <row r="2007" spans="66:68" ht="17.25" customHeight="1" x14ac:dyDescent="0.35">
      <c r="BN2007" s="17"/>
      <c r="BO2007" s="18"/>
      <c r="BP2007" s="17"/>
    </row>
    <row r="2008" spans="66:68" ht="17.25" customHeight="1" x14ac:dyDescent="0.35">
      <c r="BN2008" s="17"/>
      <c r="BO2008" s="18"/>
      <c r="BP2008" s="17"/>
    </row>
    <row r="2009" spans="66:68" ht="17.25" customHeight="1" x14ac:dyDescent="0.35">
      <c r="BN2009" s="17"/>
      <c r="BO2009" s="18"/>
      <c r="BP2009" s="17"/>
    </row>
    <row r="2010" spans="66:68" ht="17.25" customHeight="1" x14ac:dyDescent="0.35">
      <c r="BN2010" s="17"/>
      <c r="BO2010" s="18"/>
      <c r="BP2010" s="17"/>
    </row>
    <row r="2011" spans="66:68" ht="17.25" customHeight="1" x14ac:dyDescent="0.35">
      <c r="BN2011" s="17"/>
      <c r="BO2011" s="18"/>
      <c r="BP2011" s="17"/>
    </row>
    <row r="2012" spans="66:68" ht="17.25" customHeight="1" x14ac:dyDescent="0.35">
      <c r="BN2012" s="17"/>
      <c r="BO2012" s="18"/>
      <c r="BP2012" s="17"/>
    </row>
    <row r="2013" spans="66:68" ht="17.25" customHeight="1" x14ac:dyDescent="0.35">
      <c r="BN2013" s="17"/>
      <c r="BO2013" s="18"/>
      <c r="BP2013" s="17"/>
    </row>
    <row r="2014" spans="66:68" ht="17.25" customHeight="1" x14ac:dyDescent="0.35">
      <c r="BN2014" s="17"/>
      <c r="BO2014" s="18"/>
      <c r="BP2014" s="17"/>
    </row>
    <row r="2015" spans="66:68" ht="17.25" customHeight="1" x14ac:dyDescent="0.35">
      <c r="BN2015" s="17"/>
      <c r="BO2015" s="18"/>
      <c r="BP2015" s="17"/>
    </row>
    <row r="2016" spans="66:68" ht="17.25" customHeight="1" x14ac:dyDescent="0.35">
      <c r="BN2016" s="17"/>
      <c r="BO2016" s="18"/>
      <c r="BP2016" s="17"/>
    </row>
    <row r="2017" spans="66:68" ht="17.25" customHeight="1" x14ac:dyDescent="0.35">
      <c r="BN2017" s="17"/>
      <c r="BO2017" s="18"/>
      <c r="BP2017" s="17"/>
    </row>
    <row r="2018" spans="66:68" ht="17.25" customHeight="1" x14ac:dyDescent="0.35">
      <c r="BN2018" s="17"/>
      <c r="BO2018" s="18"/>
      <c r="BP2018" s="17"/>
    </row>
    <row r="2019" spans="66:68" ht="17.25" customHeight="1" x14ac:dyDescent="0.35">
      <c r="BN2019" s="17"/>
      <c r="BO2019" s="18"/>
      <c r="BP2019" s="17"/>
    </row>
    <row r="2020" spans="66:68" ht="17.25" customHeight="1" x14ac:dyDescent="0.35">
      <c r="BN2020" s="17"/>
      <c r="BO2020" s="18"/>
      <c r="BP2020" s="17"/>
    </row>
    <row r="2021" spans="66:68" ht="17.25" customHeight="1" x14ac:dyDescent="0.35">
      <c r="BN2021" s="17"/>
      <c r="BO2021" s="18"/>
      <c r="BP2021" s="17"/>
    </row>
    <row r="2022" spans="66:68" ht="17.25" customHeight="1" x14ac:dyDescent="0.35">
      <c r="BN2022" s="17"/>
      <c r="BO2022" s="18"/>
      <c r="BP2022" s="17"/>
    </row>
    <row r="2023" spans="66:68" ht="17.25" customHeight="1" x14ac:dyDescent="0.35">
      <c r="BN2023" s="17"/>
      <c r="BO2023" s="18"/>
      <c r="BP2023" s="17"/>
    </row>
    <row r="2024" spans="66:68" ht="17.25" customHeight="1" x14ac:dyDescent="0.35">
      <c r="BN2024" s="17"/>
      <c r="BO2024" s="18"/>
      <c r="BP2024" s="17"/>
    </row>
    <row r="2025" spans="66:68" ht="17.25" customHeight="1" x14ac:dyDescent="0.35">
      <c r="BN2025" s="17"/>
      <c r="BO2025" s="18"/>
      <c r="BP2025" s="17"/>
    </row>
    <row r="2026" spans="66:68" ht="17.25" customHeight="1" x14ac:dyDescent="0.35">
      <c r="BN2026" s="17"/>
      <c r="BO2026" s="18"/>
      <c r="BP2026" s="17"/>
    </row>
    <row r="2027" spans="66:68" ht="17.25" customHeight="1" x14ac:dyDescent="0.35">
      <c r="BN2027" s="17"/>
      <c r="BO2027" s="18"/>
      <c r="BP2027" s="17"/>
    </row>
    <row r="2028" spans="66:68" ht="17.25" customHeight="1" x14ac:dyDescent="0.35">
      <c r="BN2028" s="17"/>
      <c r="BO2028" s="18"/>
      <c r="BP2028" s="17"/>
    </row>
    <row r="2029" spans="66:68" ht="17.25" customHeight="1" x14ac:dyDescent="0.35">
      <c r="BN2029" s="17"/>
      <c r="BO2029" s="18"/>
      <c r="BP2029" s="17"/>
    </row>
    <row r="2030" spans="66:68" ht="17.25" customHeight="1" x14ac:dyDescent="0.35">
      <c r="BN2030" s="17"/>
      <c r="BO2030" s="18"/>
      <c r="BP2030" s="17"/>
    </row>
    <row r="2031" spans="66:68" ht="17.25" customHeight="1" x14ac:dyDescent="0.35">
      <c r="BN2031" s="17"/>
      <c r="BO2031" s="18"/>
      <c r="BP2031" s="17"/>
    </row>
    <row r="2032" spans="66:68" ht="17.25" customHeight="1" x14ac:dyDescent="0.35">
      <c r="BN2032" s="17"/>
      <c r="BO2032" s="18"/>
      <c r="BP2032" s="17"/>
    </row>
    <row r="2033" spans="66:68" ht="17.25" customHeight="1" x14ac:dyDescent="0.35">
      <c r="BN2033" s="17"/>
      <c r="BO2033" s="18"/>
      <c r="BP2033" s="17"/>
    </row>
    <row r="2034" spans="66:68" ht="17.25" customHeight="1" x14ac:dyDescent="0.35">
      <c r="BN2034" s="17"/>
      <c r="BO2034" s="18"/>
      <c r="BP2034" s="17"/>
    </row>
    <row r="2035" spans="66:68" ht="17.25" customHeight="1" x14ac:dyDescent="0.35">
      <c r="BN2035" s="17"/>
      <c r="BO2035" s="18"/>
      <c r="BP2035" s="17"/>
    </row>
    <row r="2036" spans="66:68" ht="17.25" customHeight="1" x14ac:dyDescent="0.35">
      <c r="BN2036" s="17"/>
      <c r="BO2036" s="18"/>
      <c r="BP2036" s="17"/>
    </row>
    <row r="2037" spans="66:68" ht="17.25" customHeight="1" x14ac:dyDescent="0.35">
      <c r="BN2037" s="17"/>
      <c r="BO2037" s="18"/>
      <c r="BP2037" s="17"/>
    </row>
    <row r="2038" spans="66:68" ht="17.25" customHeight="1" x14ac:dyDescent="0.35">
      <c r="BN2038" s="17"/>
      <c r="BO2038" s="18"/>
      <c r="BP2038" s="17"/>
    </row>
    <row r="2039" spans="66:68" ht="17.25" customHeight="1" x14ac:dyDescent="0.35">
      <c r="BN2039" s="17"/>
      <c r="BO2039" s="18"/>
      <c r="BP2039" s="17"/>
    </row>
    <row r="2040" spans="66:68" ht="17.25" customHeight="1" x14ac:dyDescent="0.35">
      <c r="BN2040" s="17"/>
      <c r="BO2040" s="18"/>
      <c r="BP2040" s="17"/>
    </row>
    <row r="2041" spans="66:68" ht="17.25" customHeight="1" x14ac:dyDescent="0.35">
      <c r="BN2041" s="17"/>
      <c r="BO2041" s="18"/>
      <c r="BP2041" s="17"/>
    </row>
    <row r="2042" spans="66:68" ht="17.25" customHeight="1" x14ac:dyDescent="0.35">
      <c r="BN2042" s="17"/>
      <c r="BO2042" s="18"/>
      <c r="BP2042" s="17"/>
    </row>
    <row r="2043" spans="66:68" ht="17.25" customHeight="1" x14ac:dyDescent="0.35">
      <c r="BN2043" s="17"/>
      <c r="BO2043" s="18"/>
      <c r="BP2043" s="17"/>
    </row>
    <row r="2044" spans="66:68" ht="17.25" customHeight="1" x14ac:dyDescent="0.35">
      <c r="BN2044" s="17"/>
      <c r="BO2044" s="18"/>
      <c r="BP2044" s="17"/>
    </row>
    <row r="2045" spans="66:68" ht="17.25" customHeight="1" x14ac:dyDescent="0.35">
      <c r="BN2045" s="17"/>
      <c r="BO2045" s="18"/>
      <c r="BP2045" s="17"/>
    </row>
    <row r="2046" spans="66:68" ht="17.25" customHeight="1" x14ac:dyDescent="0.35">
      <c r="BN2046" s="17"/>
      <c r="BO2046" s="18"/>
      <c r="BP2046" s="17"/>
    </row>
    <row r="2047" spans="66:68" ht="17.25" customHeight="1" x14ac:dyDescent="0.35">
      <c r="BN2047" s="17"/>
      <c r="BO2047" s="18"/>
      <c r="BP2047" s="17"/>
    </row>
    <row r="2048" spans="66:68" ht="17.25" customHeight="1" x14ac:dyDescent="0.35">
      <c r="BN2048" s="17"/>
      <c r="BO2048" s="18"/>
      <c r="BP2048" s="17"/>
    </row>
    <row r="2049" spans="66:68" ht="17.25" customHeight="1" x14ac:dyDescent="0.35">
      <c r="BN2049" s="17"/>
      <c r="BO2049" s="18"/>
      <c r="BP2049" s="17"/>
    </row>
    <row r="2050" spans="66:68" ht="17.25" customHeight="1" x14ac:dyDescent="0.35">
      <c r="BN2050" s="17"/>
      <c r="BO2050" s="18"/>
      <c r="BP2050" s="17"/>
    </row>
    <row r="2051" spans="66:68" ht="17.25" customHeight="1" x14ac:dyDescent="0.35">
      <c r="BN2051" s="17"/>
      <c r="BO2051" s="18"/>
      <c r="BP2051" s="17"/>
    </row>
    <row r="2052" spans="66:68" ht="17.25" customHeight="1" x14ac:dyDescent="0.35">
      <c r="BN2052" s="17"/>
      <c r="BO2052" s="18"/>
      <c r="BP2052" s="17"/>
    </row>
    <row r="2053" spans="66:68" ht="17.25" customHeight="1" x14ac:dyDescent="0.35">
      <c r="BN2053" s="17"/>
      <c r="BO2053" s="18"/>
      <c r="BP2053" s="17"/>
    </row>
    <row r="2054" spans="66:68" ht="17.25" customHeight="1" x14ac:dyDescent="0.35">
      <c r="BN2054" s="17"/>
      <c r="BO2054" s="18"/>
      <c r="BP2054" s="17"/>
    </row>
    <row r="2055" spans="66:68" ht="17.25" customHeight="1" x14ac:dyDescent="0.35">
      <c r="BN2055" s="17"/>
      <c r="BO2055" s="18"/>
      <c r="BP2055" s="17"/>
    </row>
    <row r="2056" spans="66:68" ht="17.25" customHeight="1" x14ac:dyDescent="0.35">
      <c r="BN2056" s="17"/>
      <c r="BO2056" s="18"/>
      <c r="BP2056" s="17"/>
    </row>
    <row r="2057" spans="66:68" ht="17.25" customHeight="1" x14ac:dyDescent="0.35">
      <c r="BN2057" s="17"/>
      <c r="BO2057" s="18"/>
      <c r="BP2057" s="17"/>
    </row>
    <row r="2058" spans="66:68" ht="17.25" customHeight="1" x14ac:dyDescent="0.35">
      <c r="BN2058" s="17"/>
      <c r="BO2058" s="18"/>
      <c r="BP2058" s="17"/>
    </row>
    <row r="2059" spans="66:68" ht="17.25" customHeight="1" x14ac:dyDescent="0.35">
      <c r="BN2059" s="17"/>
      <c r="BO2059" s="18"/>
      <c r="BP2059" s="17"/>
    </row>
    <row r="2060" spans="66:68" ht="17.25" customHeight="1" x14ac:dyDescent="0.35">
      <c r="BN2060" s="17"/>
      <c r="BO2060" s="18"/>
      <c r="BP2060" s="17"/>
    </row>
    <row r="2061" spans="66:68" ht="17.25" customHeight="1" x14ac:dyDescent="0.35">
      <c r="BN2061" s="17"/>
      <c r="BO2061" s="18"/>
      <c r="BP2061" s="17"/>
    </row>
    <row r="2062" spans="66:68" ht="17.25" customHeight="1" x14ac:dyDescent="0.35">
      <c r="BN2062" s="17"/>
      <c r="BO2062" s="18"/>
      <c r="BP2062" s="17"/>
    </row>
    <row r="2063" spans="66:68" ht="17.25" customHeight="1" x14ac:dyDescent="0.35">
      <c r="BN2063" s="17"/>
      <c r="BO2063" s="18"/>
      <c r="BP2063" s="17"/>
    </row>
    <row r="2064" spans="66:68" ht="17.25" customHeight="1" x14ac:dyDescent="0.35">
      <c r="BN2064" s="17"/>
      <c r="BO2064" s="18"/>
      <c r="BP2064" s="17"/>
    </row>
    <row r="2065" spans="66:68" ht="17.25" customHeight="1" x14ac:dyDescent="0.35">
      <c r="BN2065" s="17"/>
      <c r="BO2065" s="18"/>
      <c r="BP2065" s="17"/>
    </row>
    <row r="2066" spans="66:68" ht="17.25" customHeight="1" x14ac:dyDescent="0.35">
      <c r="BN2066" s="17"/>
      <c r="BO2066" s="18"/>
      <c r="BP2066" s="17"/>
    </row>
    <row r="2067" spans="66:68" ht="17.25" customHeight="1" x14ac:dyDescent="0.35">
      <c r="BN2067" s="17"/>
      <c r="BO2067" s="18"/>
      <c r="BP2067" s="17"/>
    </row>
    <row r="2068" spans="66:68" ht="17.25" customHeight="1" x14ac:dyDescent="0.35">
      <c r="BN2068" s="17"/>
      <c r="BO2068" s="18"/>
      <c r="BP2068" s="17"/>
    </row>
    <row r="2069" spans="66:68" ht="17.25" customHeight="1" x14ac:dyDescent="0.35">
      <c r="BN2069" s="17"/>
      <c r="BO2069" s="18"/>
      <c r="BP2069" s="17"/>
    </row>
    <row r="2070" spans="66:68" ht="17.25" customHeight="1" x14ac:dyDescent="0.35">
      <c r="BN2070" s="17"/>
      <c r="BO2070" s="18"/>
      <c r="BP2070" s="17"/>
    </row>
    <row r="2071" spans="66:68" ht="17.25" customHeight="1" x14ac:dyDescent="0.35">
      <c r="BN2071" s="17"/>
      <c r="BO2071" s="18"/>
      <c r="BP2071" s="17"/>
    </row>
    <row r="2072" spans="66:68" ht="17.25" customHeight="1" x14ac:dyDescent="0.35">
      <c r="BN2072" s="17"/>
      <c r="BO2072" s="18"/>
      <c r="BP2072" s="17"/>
    </row>
    <row r="2073" spans="66:68" ht="17.25" customHeight="1" x14ac:dyDescent="0.35">
      <c r="BN2073" s="17"/>
      <c r="BO2073" s="18"/>
      <c r="BP2073" s="17"/>
    </row>
    <row r="2074" spans="66:68" ht="17.25" customHeight="1" x14ac:dyDescent="0.35">
      <c r="BN2074" s="17"/>
      <c r="BO2074" s="18"/>
      <c r="BP2074" s="17"/>
    </row>
    <row r="2075" spans="66:68" ht="17.25" customHeight="1" x14ac:dyDescent="0.35">
      <c r="BN2075" s="17"/>
      <c r="BO2075" s="18"/>
      <c r="BP2075" s="17"/>
    </row>
    <row r="2076" spans="66:68" ht="17.25" customHeight="1" x14ac:dyDescent="0.35">
      <c r="BN2076" s="17"/>
      <c r="BO2076" s="18"/>
      <c r="BP2076" s="17"/>
    </row>
    <row r="2077" spans="66:68" ht="17.25" customHeight="1" x14ac:dyDescent="0.35">
      <c r="BN2077" s="17"/>
      <c r="BO2077" s="18"/>
      <c r="BP2077" s="17"/>
    </row>
    <row r="2078" spans="66:68" ht="17.25" customHeight="1" x14ac:dyDescent="0.35">
      <c r="BN2078" s="17"/>
      <c r="BO2078" s="18"/>
      <c r="BP2078" s="17"/>
    </row>
    <row r="2079" spans="66:68" ht="17.25" customHeight="1" x14ac:dyDescent="0.35">
      <c r="BN2079" s="17"/>
      <c r="BO2079" s="18"/>
      <c r="BP2079" s="17"/>
    </row>
    <row r="2080" spans="66:68" ht="17.25" customHeight="1" x14ac:dyDescent="0.35">
      <c r="BN2080" s="17"/>
      <c r="BO2080" s="18"/>
      <c r="BP2080" s="17"/>
    </row>
    <row r="2081" spans="66:68" ht="17.25" customHeight="1" x14ac:dyDescent="0.35">
      <c r="BN2081" s="17"/>
      <c r="BO2081" s="18"/>
      <c r="BP2081" s="17"/>
    </row>
    <row r="2082" spans="66:68" ht="17.25" customHeight="1" x14ac:dyDescent="0.35">
      <c r="BN2082" s="17"/>
      <c r="BO2082" s="18"/>
      <c r="BP2082" s="17"/>
    </row>
    <row r="2083" spans="66:68" ht="17.25" customHeight="1" x14ac:dyDescent="0.35">
      <c r="BN2083" s="17"/>
      <c r="BO2083" s="18"/>
      <c r="BP2083" s="17"/>
    </row>
    <row r="2084" spans="66:68" ht="17.25" customHeight="1" x14ac:dyDescent="0.35">
      <c r="BN2084" s="17"/>
      <c r="BO2084" s="18"/>
      <c r="BP2084" s="17"/>
    </row>
    <row r="2085" spans="66:68" ht="17.25" customHeight="1" x14ac:dyDescent="0.35">
      <c r="BN2085" s="17"/>
      <c r="BO2085" s="18"/>
      <c r="BP2085" s="17"/>
    </row>
    <row r="2086" spans="66:68" ht="17.25" customHeight="1" x14ac:dyDescent="0.35">
      <c r="BN2086" s="17"/>
      <c r="BO2086" s="18"/>
      <c r="BP2086" s="17"/>
    </row>
    <row r="2087" spans="66:68" ht="17.25" customHeight="1" x14ac:dyDescent="0.35">
      <c r="BN2087" s="17"/>
      <c r="BO2087" s="18"/>
      <c r="BP2087" s="17"/>
    </row>
    <row r="2088" spans="66:68" ht="17.25" customHeight="1" x14ac:dyDescent="0.35">
      <c r="BN2088" s="17"/>
      <c r="BO2088" s="18"/>
      <c r="BP2088" s="17"/>
    </row>
    <row r="2089" spans="66:68" ht="17.25" customHeight="1" x14ac:dyDescent="0.35">
      <c r="BN2089" s="17"/>
      <c r="BO2089" s="18"/>
      <c r="BP2089" s="17"/>
    </row>
    <row r="2090" spans="66:68" ht="17.25" customHeight="1" x14ac:dyDescent="0.35">
      <c r="BN2090" s="17"/>
      <c r="BO2090" s="18"/>
      <c r="BP2090" s="17"/>
    </row>
    <row r="2091" spans="66:68" ht="17.25" customHeight="1" x14ac:dyDescent="0.35">
      <c r="BN2091" s="17"/>
      <c r="BO2091" s="18"/>
      <c r="BP2091" s="17"/>
    </row>
    <row r="2092" spans="66:68" ht="17.25" customHeight="1" x14ac:dyDescent="0.35">
      <c r="BN2092" s="17"/>
      <c r="BO2092" s="18"/>
      <c r="BP2092" s="17"/>
    </row>
    <row r="2093" spans="66:68" ht="17.25" customHeight="1" x14ac:dyDescent="0.35">
      <c r="BN2093" s="17"/>
      <c r="BO2093" s="18"/>
      <c r="BP2093" s="17"/>
    </row>
    <row r="2094" spans="66:68" ht="17.25" customHeight="1" x14ac:dyDescent="0.35">
      <c r="BN2094" s="17"/>
      <c r="BO2094" s="18"/>
      <c r="BP2094" s="17"/>
    </row>
    <row r="2095" spans="66:68" ht="17.25" customHeight="1" x14ac:dyDescent="0.35">
      <c r="BN2095" s="17"/>
      <c r="BO2095" s="18"/>
      <c r="BP2095" s="17"/>
    </row>
    <row r="2096" spans="66:68" ht="17.25" customHeight="1" x14ac:dyDescent="0.35">
      <c r="BN2096" s="17"/>
      <c r="BO2096" s="18"/>
      <c r="BP2096" s="17"/>
    </row>
    <row r="2097" spans="66:68" ht="17.25" customHeight="1" x14ac:dyDescent="0.35">
      <c r="BN2097" s="17"/>
      <c r="BO2097" s="18"/>
      <c r="BP2097" s="17"/>
    </row>
    <row r="2098" spans="66:68" ht="17.25" customHeight="1" x14ac:dyDescent="0.35">
      <c r="BN2098" s="17"/>
      <c r="BO2098" s="18"/>
      <c r="BP2098" s="17"/>
    </row>
    <row r="2099" spans="66:68" ht="17.25" customHeight="1" x14ac:dyDescent="0.35">
      <c r="BN2099" s="17"/>
      <c r="BO2099" s="18"/>
      <c r="BP2099" s="17"/>
    </row>
    <row r="2100" spans="66:68" ht="17.25" customHeight="1" x14ac:dyDescent="0.35">
      <c r="BN2100" s="17"/>
      <c r="BO2100" s="18"/>
      <c r="BP2100" s="17"/>
    </row>
    <row r="2101" spans="66:68" ht="17.25" customHeight="1" x14ac:dyDescent="0.35">
      <c r="BN2101" s="17"/>
      <c r="BO2101" s="18"/>
      <c r="BP2101" s="17"/>
    </row>
    <row r="2102" spans="66:68" ht="17.25" customHeight="1" x14ac:dyDescent="0.35">
      <c r="BN2102" s="17"/>
      <c r="BO2102" s="18"/>
      <c r="BP2102" s="17"/>
    </row>
    <row r="2103" spans="66:68" ht="17.25" customHeight="1" x14ac:dyDescent="0.35">
      <c r="BN2103" s="17"/>
      <c r="BO2103" s="18"/>
      <c r="BP2103" s="17"/>
    </row>
    <row r="2104" spans="66:68" ht="17.25" customHeight="1" x14ac:dyDescent="0.35">
      <c r="BN2104" s="17"/>
      <c r="BO2104" s="18"/>
      <c r="BP2104" s="17"/>
    </row>
    <row r="2105" spans="66:68" ht="17.25" customHeight="1" x14ac:dyDescent="0.35">
      <c r="BN2105" s="17"/>
      <c r="BO2105" s="18"/>
      <c r="BP2105" s="17"/>
    </row>
    <row r="2106" spans="66:68" ht="17.25" customHeight="1" x14ac:dyDescent="0.35">
      <c r="BN2106" s="17"/>
      <c r="BO2106" s="18"/>
      <c r="BP2106" s="17"/>
    </row>
    <row r="2107" spans="66:68" ht="17.25" customHeight="1" x14ac:dyDescent="0.35">
      <c r="BN2107" s="17"/>
      <c r="BO2107" s="18"/>
      <c r="BP2107" s="17"/>
    </row>
    <row r="2108" spans="66:68" ht="17.25" customHeight="1" x14ac:dyDescent="0.35">
      <c r="BN2108" s="17"/>
      <c r="BO2108" s="18"/>
      <c r="BP2108" s="17"/>
    </row>
    <row r="2109" spans="66:68" ht="17.25" customHeight="1" x14ac:dyDescent="0.35">
      <c r="BN2109" s="17"/>
      <c r="BO2109" s="18"/>
      <c r="BP2109" s="17"/>
    </row>
    <row r="2110" spans="66:68" ht="17.25" customHeight="1" x14ac:dyDescent="0.35">
      <c r="BN2110" s="17"/>
      <c r="BO2110" s="18"/>
      <c r="BP2110" s="17"/>
    </row>
    <row r="2111" spans="66:68" ht="17.25" customHeight="1" x14ac:dyDescent="0.35">
      <c r="BN2111" s="17"/>
      <c r="BO2111" s="18"/>
      <c r="BP2111" s="17"/>
    </row>
    <row r="2112" spans="66:68" ht="17.25" customHeight="1" x14ac:dyDescent="0.35">
      <c r="BN2112" s="17"/>
      <c r="BO2112" s="18"/>
      <c r="BP2112" s="17"/>
    </row>
    <row r="2113" spans="66:68" ht="17.25" customHeight="1" x14ac:dyDescent="0.35">
      <c r="BN2113" s="17"/>
      <c r="BO2113" s="18"/>
      <c r="BP2113" s="17"/>
    </row>
    <row r="2114" spans="66:68" ht="17.25" customHeight="1" x14ac:dyDescent="0.35">
      <c r="BN2114" s="17"/>
      <c r="BO2114" s="18"/>
      <c r="BP2114" s="17"/>
    </row>
    <row r="2115" spans="66:68" ht="17.25" customHeight="1" x14ac:dyDescent="0.35">
      <c r="BN2115" s="17"/>
      <c r="BO2115" s="18"/>
      <c r="BP2115" s="17"/>
    </row>
    <row r="2116" spans="66:68" ht="17.25" customHeight="1" x14ac:dyDescent="0.35">
      <c r="BN2116" s="17"/>
      <c r="BO2116" s="18"/>
      <c r="BP2116" s="17"/>
    </row>
    <row r="2117" spans="66:68" ht="17.25" customHeight="1" x14ac:dyDescent="0.35">
      <c r="BN2117" s="17"/>
      <c r="BO2117" s="18"/>
      <c r="BP2117" s="17"/>
    </row>
    <row r="2118" spans="66:68" ht="17.25" customHeight="1" x14ac:dyDescent="0.35">
      <c r="BN2118" s="17"/>
      <c r="BO2118" s="18"/>
      <c r="BP2118" s="17"/>
    </row>
    <row r="2119" spans="66:68" ht="17.25" customHeight="1" x14ac:dyDescent="0.35">
      <c r="BN2119" s="17"/>
      <c r="BO2119" s="18"/>
      <c r="BP2119" s="17"/>
    </row>
    <row r="2120" spans="66:68" ht="17.25" customHeight="1" x14ac:dyDescent="0.35">
      <c r="BN2120" s="17"/>
      <c r="BO2120" s="18"/>
      <c r="BP2120" s="17"/>
    </row>
    <row r="2121" spans="66:68" ht="17.25" customHeight="1" x14ac:dyDescent="0.35">
      <c r="BN2121" s="17"/>
      <c r="BO2121" s="18"/>
      <c r="BP2121" s="17"/>
    </row>
    <row r="2122" spans="66:68" ht="17.25" customHeight="1" x14ac:dyDescent="0.35">
      <c r="BN2122" s="17"/>
      <c r="BO2122" s="18"/>
      <c r="BP2122" s="17"/>
    </row>
    <row r="2123" spans="66:68" ht="17.25" customHeight="1" x14ac:dyDescent="0.35">
      <c r="BN2123" s="17"/>
      <c r="BO2123" s="17"/>
      <c r="BP2123" s="17"/>
    </row>
    <row r="2124" spans="66:68" ht="17.25" customHeight="1" x14ac:dyDescent="0.35">
      <c r="BN2124" s="17"/>
      <c r="BO2124" s="17"/>
      <c r="BP2124" s="17"/>
    </row>
    <row r="2125" spans="66:68" ht="17.25" customHeight="1" x14ac:dyDescent="0.35">
      <c r="BN2125" s="17"/>
      <c r="BO2125" s="17"/>
      <c r="BP2125" s="17"/>
    </row>
    <row r="2126" spans="66:68" ht="17.25" customHeight="1" x14ac:dyDescent="0.35">
      <c r="BN2126" s="17"/>
      <c r="BO2126" s="17"/>
      <c r="BP2126" s="17"/>
    </row>
    <row r="2127" spans="66:68" ht="17.25" customHeight="1" x14ac:dyDescent="0.35">
      <c r="BN2127" s="17"/>
      <c r="BO2127" s="17"/>
      <c r="BP2127" s="17"/>
    </row>
    <row r="2128" spans="66:68" ht="17.25" customHeight="1" x14ac:dyDescent="0.35">
      <c r="BN2128" s="17"/>
      <c r="BO2128" s="17"/>
      <c r="BP2128" s="17"/>
    </row>
    <row r="2129" spans="66:68" ht="17.25" customHeight="1" x14ac:dyDescent="0.35">
      <c r="BN2129" s="17"/>
      <c r="BO2129" s="17"/>
      <c r="BP2129" s="17"/>
    </row>
    <row r="2130" spans="66:68" ht="17.25" customHeight="1" x14ac:dyDescent="0.35">
      <c r="BN2130" s="17"/>
      <c r="BO2130" s="17"/>
      <c r="BP2130" s="17"/>
    </row>
    <row r="2131" spans="66:68" ht="17.25" customHeight="1" x14ac:dyDescent="0.35">
      <c r="BN2131" s="17"/>
      <c r="BO2131" s="17"/>
      <c r="BP2131" s="17"/>
    </row>
    <row r="2132" spans="66:68" ht="17.25" customHeight="1" x14ac:dyDescent="0.35">
      <c r="BN2132" s="17"/>
      <c r="BO2132" s="17"/>
      <c r="BP2132" s="17"/>
    </row>
    <row r="2133" spans="66:68" ht="17.25" customHeight="1" x14ac:dyDescent="0.35">
      <c r="BN2133" s="17"/>
      <c r="BO2133" s="17"/>
      <c r="BP2133" s="17"/>
    </row>
    <row r="2134" spans="66:68" ht="17.25" customHeight="1" x14ac:dyDescent="0.35">
      <c r="BN2134" s="17"/>
      <c r="BO2134" s="17"/>
      <c r="BP2134" s="17"/>
    </row>
    <row r="2135" spans="66:68" ht="17.25" customHeight="1" x14ac:dyDescent="0.35">
      <c r="BN2135" s="17"/>
      <c r="BO2135" s="17"/>
      <c r="BP2135" s="17"/>
    </row>
    <row r="2136" spans="66:68" ht="17.25" customHeight="1" x14ac:dyDescent="0.35">
      <c r="BN2136" s="17"/>
      <c r="BO2136" s="17"/>
      <c r="BP2136" s="17"/>
    </row>
    <row r="2137" spans="66:68" ht="17.25" customHeight="1" x14ac:dyDescent="0.35">
      <c r="BN2137" s="17"/>
      <c r="BO2137" s="17"/>
      <c r="BP2137" s="17"/>
    </row>
    <row r="2138" spans="66:68" ht="17.25" customHeight="1" x14ac:dyDescent="0.35">
      <c r="BN2138" s="17"/>
      <c r="BO2138" s="17"/>
      <c r="BP2138" s="17"/>
    </row>
    <row r="2139" spans="66:68" ht="17.25" customHeight="1" x14ac:dyDescent="0.35">
      <c r="BN2139" s="17"/>
      <c r="BO2139" s="17"/>
      <c r="BP2139" s="17"/>
    </row>
    <row r="2140" spans="66:68" ht="17.25" customHeight="1" x14ac:dyDescent="0.35">
      <c r="BN2140" s="17"/>
      <c r="BO2140" s="17"/>
      <c r="BP2140" s="17"/>
    </row>
    <row r="2141" spans="66:68" ht="17.25" customHeight="1" x14ac:dyDescent="0.35">
      <c r="BN2141" s="17"/>
      <c r="BO2141" s="17"/>
      <c r="BP2141" s="17"/>
    </row>
    <row r="2142" spans="66:68" ht="17.25" customHeight="1" x14ac:dyDescent="0.35">
      <c r="BN2142" s="17"/>
      <c r="BO2142" s="17"/>
      <c r="BP2142" s="17"/>
    </row>
    <row r="2143" spans="66:68" ht="17.25" customHeight="1" x14ac:dyDescent="0.35">
      <c r="BN2143" s="17"/>
      <c r="BO2143" s="17"/>
      <c r="BP2143" s="17"/>
    </row>
    <row r="2144" spans="66:68" ht="17.25" customHeight="1" x14ac:dyDescent="0.35">
      <c r="BN2144" s="17"/>
      <c r="BO2144" s="17"/>
      <c r="BP2144" s="17"/>
    </row>
    <row r="2145" spans="66:68" ht="17.25" customHeight="1" x14ac:dyDescent="0.35">
      <c r="BN2145" s="17"/>
      <c r="BO2145" s="17"/>
      <c r="BP2145" s="17"/>
    </row>
    <row r="2146" spans="66:68" ht="17.25" customHeight="1" x14ac:dyDescent="0.35">
      <c r="BN2146" s="17"/>
      <c r="BO2146" s="17"/>
      <c r="BP2146" s="17"/>
    </row>
    <row r="2147" spans="66:68" ht="17.25" customHeight="1" x14ac:dyDescent="0.35">
      <c r="BN2147" s="17"/>
      <c r="BO2147" s="17"/>
      <c r="BP2147" s="17"/>
    </row>
    <row r="2148" spans="66:68" ht="17.25" customHeight="1" x14ac:dyDescent="0.35">
      <c r="BN2148" s="17"/>
      <c r="BO2148" s="17"/>
      <c r="BP2148" s="17"/>
    </row>
    <row r="2149" spans="66:68" ht="17.25" customHeight="1" x14ac:dyDescent="0.35">
      <c r="BN2149" s="17"/>
      <c r="BO2149" s="17"/>
      <c r="BP2149" s="17"/>
    </row>
    <row r="2150" spans="66:68" ht="17.25" customHeight="1" x14ac:dyDescent="0.35">
      <c r="BN2150" s="17"/>
      <c r="BO2150" s="17"/>
      <c r="BP2150" s="17"/>
    </row>
    <row r="2151" spans="66:68" ht="17.25" customHeight="1" x14ac:dyDescent="0.35">
      <c r="BN2151" s="17"/>
      <c r="BO2151" s="17"/>
      <c r="BP2151" s="17"/>
    </row>
    <row r="2152" spans="66:68" ht="17.25" customHeight="1" x14ac:dyDescent="0.35">
      <c r="BN2152" s="17"/>
      <c r="BO2152" s="17"/>
      <c r="BP2152" s="17"/>
    </row>
    <row r="2153" spans="66:68" ht="17.25" customHeight="1" x14ac:dyDescent="0.35">
      <c r="BN2153" s="17"/>
      <c r="BO2153" s="17"/>
      <c r="BP2153" s="17"/>
    </row>
    <row r="2154" spans="66:68" ht="17.25" customHeight="1" x14ac:dyDescent="0.35">
      <c r="BN2154" s="17"/>
      <c r="BO2154" s="17"/>
      <c r="BP2154" s="17"/>
    </row>
    <row r="2155" spans="66:68" ht="17.25" customHeight="1" x14ac:dyDescent="0.35">
      <c r="BN2155" s="17"/>
      <c r="BO2155" s="17"/>
      <c r="BP2155" s="17"/>
    </row>
    <row r="2156" spans="66:68" ht="17.25" customHeight="1" x14ac:dyDescent="0.35">
      <c r="BN2156" s="17"/>
      <c r="BO2156" s="17"/>
      <c r="BP2156" s="17"/>
    </row>
    <row r="2157" spans="66:68" ht="17.25" customHeight="1" x14ac:dyDescent="0.35">
      <c r="BN2157" s="17"/>
      <c r="BO2157" s="17"/>
      <c r="BP2157" s="17"/>
    </row>
    <row r="2158" spans="66:68" ht="17.25" customHeight="1" x14ac:dyDescent="0.35">
      <c r="BN2158" s="17"/>
      <c r="BO2158" s="17"/>
      <c r="BP2158" s="17"/>
    </row>
    <row r="2159" spans="66:68" ht="17.25" customHeight="1" x14ac:dyDescent="0.35">
      <c r="BN2159" s="17"/>
      <c r="BO2159" s="17"/>
      <c r="BP2159" s="17"/>
    </row>
    <row r="2160" spans="66:68" ht="17.25" customHeight="1" x14ac:dyDescent="0.35">
      <c r="BN2160" s="17"/>
      <c r="BO2160" s="17"/>
      <c r="BP2160" s="17"/>
    </row>
    <row r="2161" spans="66:68" ht="17.25" customHeight="1" x14ac:dyDescent="0.35">
      <c r="BN2161" s="17"/>
      <c r="BO2161" s="17"/>
      <c r="BP2161" s="17"/>
    </row>
    <row r="2162" spans="66:68" ht="17.25" customHeight="1" x14ac:dyDescent="0.35">
      <c r="BN2162" s="17"/>
      <c r="BO2162" s="17"/>
      <c r="BP2162" s="17"/>
    </row>
    <row r="2163" spans="66:68" ht="17.25" customHeight="1" x14ac:dyDescent="0.35">
      <c r="BN2163" s="17"/>
      <c r="BO2163" s="17"/>
      <c r="BP2163" s="17"/>
    </row>
    <row r="2164" spans="66:68" ht="17.25" customHeight="1" x14ac:dyDescent="0.35">
      <c r="BN2164" s="17"/>
      <c r="BO2164" s="17"/>
      <c r="BP2164" s="17"/>
    </row>
    <row r="2165" spans="66:68" ht="17.25" customHeight="1" x14ac:dyDescent="0.35">
      <c r="BN2165" s="17"/>
      <c r="BO2165" s="17"/>
      <c r="BP2165" s="17"/>
    </row>
    <row r="2166" spans="66:68" ht="17.25" customHeight="1" x14ac:dyDescent="0.35">
      <c r="BN2166" s="17"/>
      <c r="BO2166" s="17"/>
      <c r="BP2166" s="17"/>
    </row>
    <row r="2167" spans="66:68" ht="17.25" customHeight="1" x14ac:dyDescent="0.35">
      <c r="BN2167" s="17"/>
      <c r="BO2167" s="17"/>
      <c r="BP2167" s="17"/>
    </row>
    <row r="2168" spans="66:68" ht="17.25" customHeight="1" x14ac:dyDescent="0.35">
      <c r="BN2168" s="17"/>
      <c r="BO2168" s="17"/>
      <c r="BP2168" s="17"/>
    </row>
    <row r="2169" spans="66:68" ht="17.25" customHeight="1" x14ac:dyDescent="0.35">
      <c r="BN2169" s="17"/>
      <c r="BO2169" s="17"/>
      <c r="BP2169" s="17"/>
    </row>
    <row r="2170" spans="66:68" ht="17.25" customHeight="1" x14ac:dyDescent="0.35">
      <c r="BN2170" s="17"/>
      <c r="BO2170" s="17"/>
      <c r="BP2170" s="17"/>
    </row>
    <row r="2171" spans="66:68" ht="17.25" customHeight="1" x14ac:dyDescent="0.35">
      <c r="BN2171" s="17"/>
      <c r="BO2171" s="17"/>
      <c r="BP2171" s="17"/>
    </row>
    <row r="2172" spans="66:68" ht="17.25" customHeight="1" x14ac:dyDescent="0.35">
      <c r="BN2172" s="17"/>
      <c r="BO2172" s="17"/>
      <c r="BP2172" s="17"/>
    </row>
    <row r="2173" spans="66:68" ht="17.25" customHeight="1" x14ac:dyDescent="0.35">
      <c r="BN2173" s="17"/>
      <c r="BO2173" s="17"/>
      <c r="BP2173" s="17"/>
    </row>
    <row r="2174" spans="66:68" ht="17.25" customHeight="1" x14ac:dyDescent="0.35">
      <c r="BN2174" s="17"/>
      <c r="BO2174" s="17"/>
      <c r="BP2174" s="17"/>
    </row>
    <row r="2175" spans="66:68" ht="17.25" customHeight="1" x14ac:dyDescent="0.35">
      <c r="BN2175" s="17"/>
      <c r="BO2175" s="17"/>
      <c r="BP2175" s="17"/>
    </row>
    <row r="2176" spans="66:68" ht="17.25" customHeight="1" x14ac:dyDescent="0.35">
      <c r="BN2176" s="17"/>
      <c r="BO2176" s="17"/>
      <c r="BP2176" s="17"/>
    </row>
    <row r="2177" spans="66:68" ht="17.25" customHeight="1" x14ac:dyDescent="0.35">
      <c r="BN2177" s="17"/>
      <c r="BO2177" s="17"/>
      <c r="BP2177" s="17"/>
    </row>
    <row r="2178" spans="66:68" ht="17.25" customHeight="1" x14ac:dyDescent="0.35">
      <c r="BN2178" s="17"/>
      <c r="BO2178" s="17"/>
      <c r="BP2178" s="17"/>
    </row>
    <row r="2179" spans="66:68" ht="17.25" customHeight="1" x14ac:dyDescent="0.35">
      <c r="BN2179" s="17"/>
      <c r="BO2179" s="17"/>
      <c r="BP2179" s="17"/>
    </row>
    <row r="2180" spans="66:68" ht="17.25" customHeight="1" x14ac:dyDescent="0.35">
      <c r="BN2180" s="17"/>
      <c r="BO2180" s="17"/>
      <c r="BP2180" s="17"/>
    </row>
    <row r="2181" spans="66:68" ht="17.25" customHeight="1" x14ac:dyDescent="0.35">
      <c r="BN2181" s="17"/>
      <c r="BO2181" s="17"/>
      <c r="BP2181" s="17"/>
    </row>
    <row r="2182" spans="66:68" ht="17.25" customHeight="1" x14ac:dyDescent="0.35">
      <c r="BN2182" s="17"/>
      <c r="BO2182" s="17"/>
      <c r="BP2182" s="17"/>
    </row>
    <row r="2183" spans="66:68" ht="17.25" customHeight="1" x14ac:dyDescent="0.35">
      <c r="BN2183" s="17"/>
      <c r="BO2183" s="17"/>
      <c r="BP2183" s="17"/>
    </row>
    <row r="2184" spans="66:68" ht="17.25" customHeight="1" x14ac:dyDescent="0.35">
      <c r="BN2184" s="17"/>
      <c r="BO2184" s="17"/>
      <c r="BP2184" s="17"/>
    </row>
    <row r="2185" spans="66:68" ht="17.25" customHeight="1" x14ac:dyDescent="0.35">
      <c r="BN2185" s="17"/>
      <c r="BO2185" s="17"/>
      <c r="BP2185" s="17"/>
    </row>
    <row r="2186" spans="66:68" ht="17.25" customHeight="1" x14ac:dyDescent="0.35">
      <c r="BN2186" s="17"/>
      <c r="BO2186" s="17"/>
      <c r="BP2186" s="17"/>
    </row>
    <row r="2187" spans="66:68" ht="17.25" customHeight="1" x14ac:dyDescent="0.35">
      <c r="BN2187" s="17"/>
      <c r="BO2187" s="17"/>
      <c r="BP2187" s="17"/>
    </row>
    <row r="2188" spans="66:68" ht="17.25" customHeight="1" x14ac:dyDescent="0.35">
      <c r="BN2188" s="17"/>
      <c r="BO2188" s="17"/>
      <c r="BP2188" s="17"/>
    </row>
    <row r="2189" spans="66:68" ht="17.25" customHeight="1" x14ac:dyDescent="0.35">
      <c r="BN2189" s="17"/>
      <c r="BO2189" s="17"/>
      <c r="BP2189" s="17"/>
    </row>
    <row r="2190" spans="66:68" ht="17.25" customHeight="1" x14ac:dyDescent="0.35">
      <c r="BN2190" s="17"/>
      <c r="BO2190" s="17"/>
      <c r="BP2190" s="17"/>
    </row>
    <row r="2191" spans="66:68" ht="17.25" customHeight="1" x14ac:dyDescent="0.35">
      <c r="BN2191" s="17"/>
      <c r="BO2191" s="17"/>
      <c r="BP2191" s="17"/>
    </row>
    <row r="2192" spans="66:68" ht="17.25" customHeight="1" x14ac:dyDescent="0.35">
      <c r="BN2192" s="17"/>
      <c r="BO2192" s="17"/>
      <c r="BP2192" s="17"/>
    </row>
    <row r="2193" spans="66:68" ht="17.25" customHeight="1" x14ac:dyDescent="0.35">
      <c r="BN2193" s="17"/>
      <c r="BO2193" s="17"/>
      <c r="BP2193" s="17"/>
    </row>
    <row r="2194" spans="66:68" ht="17.25" customHeight="1" x14ac:dyDescent="0.35">
      <c r="BN2194" s="17"/>
      <c r="BO2194" s="17"/>
      <c r="BP2194" s="17"/>
    </row>
    <row r="2195" spans="66:68" ht="17.25" customHeight="1" x14ac:dyDescent="0.35">
      <c r="BN2195" s="17"/>
      <c r="BO2195" s="17"/>
      <c r="BP2195" s="17"/>
    </row>
    <row r="2196" spans="66:68" ht="17.25" customHeight="1" x14ac:dyDescent="0.35">
      <c r="BN2196" s="17"/>
      <c r="BO2196" s="17"/>
      <c r="BP2196" s="17"/>
    </row>
    <row r="2197" spans="66:68" ht="17.25" customHeight="1" x14ac:dyDescent="0.35">
      <c r="BN2197" s="17"/>
      <c r="BO2197" s="17"/>
      <c r="BP2197" s="17"/>
    </row>
    <row r="2198" spans="66:68" ht="17.25" customHeight="1" x14ac:dyDescent="0.35">
      <c r="BN2198" s="17"/>
      <c r="BO2198" s="17"/>
      <c r="BP2198" s="17"/>
    </row>
    <row r="2199" spans="66:68" ht="17.25" customHeight="1" x14ac:dyDescent="0.35">
      <c r="BN2199" s="17"/>
      <c r="BO2199" s="17"/>
      <c r="BP2199" s="17"/>
    </row>
    <row r="2200" spans="66:68" ht="17.25" customHeight="1" x14ac:dyDescent="0.35">
      <c r="BN2200" s="17"/>
      <c r="BO2200" s="17"/>
      <c r="BP2200" s="17"/>
    </row>
    <row r="2201" spans="66:68" ht="17.25" customHeight="1" x14ac:dyDescent="0.35">
      <c r="BN2201" s="17"/>
      <c r="BO2201" s="17"/>
      <c r="BP2201" s="17"/>
    </row>
    <row r="2202" spans="66:68" ht="17.25" customHeight="1" x14ac:dyDescent="0.35">
      <c r="BN2202" s="17"/>
      <c r="BO2202" s="17"/>
      <c r="BP2202" s="17"/>
    </row>
    <row r="2203" spans="66:68" ht="17.25" customHeight="1" x14ac:dyDescent="0.35">
      <c r="BN2203" s="17"/>
      <c r="BO2203" s="17"/>
      <c r="BP2203" s="17"/>
    </row>
    <row r="2204" spans="66:68" ht="17.25" customHeight="1" x14ac:dyDescent="0.35">
      <c r="BN2204" s="17"/>
      <c r="BO2204" s="17"/>
      <c r="BP2204" s="17"/>
    </row>
    <row r="2205" spans="66:68" ht="17.25" customHeight="1" x14ac:dyDescent="0.35">
      <c r="BN2205" s="17"/>
      <c r="BO2205" s="17"/>
      <c r="BP2205" s="17"/>
    </row>
    <row r="2206" spans="66:68" ht="17.25" customHeight="1" x14ac:dyDescent="0.35">
      <c r="BN2206" s="17"/>
      <c r="BO2206" s="17"/>
      <c r="BP2206" s="17"/>
    </row>
    <row r="2207" spans="66:68" ht="17.25" customHeight="1" x14ac:dyDescent="0.35">
      <c r="BN2207" s="17"/>
      <c r="BO2207" s="17"/>
      <c r="BP2207" s="17"/>
    </row>
    <row r="2208" spans="66:68" ht="17.25" customHeight="1" x14ac:dyDescent="0.35">
      <c r="BN2208" s="17"/>
      <c r="BO2208" s="17"/>
      <c r="BP2208" s="17"/>
    </row>
    <row r="2209" spans="66:68" ht="17.25" customHeight="1" x14ac:dyDescent="0.35">
      <c r="BN2209" s="17"/>
      <c r="BO2209" s="17"/>
      <c r="BP2209" s="17"/>
    </row>
    <row r="2210" spans="66:68" ht="17.25" customHeight="1" x14ac:dyDescent="0.35">
      <c r="BN2210" s="17"/>
      <c r="BO2210" s="17"/>
      <c r="BP2210" s="17"/>
    </row>
    <row r="2211" spans="66:68" ht="17.25" customHeight="1" x14ac:dyDescent="0.35">
      <c r="BN2211" s="17"/>
      <c r="BO2211" s="17"/>
      <c r="BP2211" s="17"/>
    </row>
    <row r="2212" spans="66:68" ht="17.25" customHeight="1" x14ac:dyDescent="0.35">
      <c r="BN2212" s="17"/>
      <c r="BO2212" s="17"/>
      <c r="BP2212" s="17"/>
    </row>
    <row r="2213" spans="66:68" ht="17.25" customHeight="1" x14ac:dyDescent="0.35">
      <c r="BN2213" s="17"/>
      <c r="BO2213" s="17"/>
      <c r="BP2213" s="17"/>
    </row>
    <row r="2214" spans="66:68" ht="17.25" customHeight="1" x14ac:dyDescent="0.35">
      <c r="BN2214" s="17"/>
      <c r="BO2214" s="17"/>
      <c r="BP2214" s="17"/>
    </row>
    <row r="2215" spans="66:68" ht="17.25" customHeight="1" x14ac:dyDescent="0.35">
      <c r="BN2215" s="17"/>
      <c r="BO2215" s="17"/>
      <c r="BP2215" s="17"/>
    </row>
    <row r="2216" spans="66:68" ht="17.25" customHeight="1" x14ac:dyDescent="0.35">
      <c r="BN2216" s="17"/>
      <c r="BO2216" s="17"/>
      <c r="BP2216" s="17"/>
    </row>
    <row r="2217" spans="66:68" ht="17.25" customHeight="1" x14ac:dyDescent="0.35">
      <c r="BN2217" s="17"/>
      <c r="BO2217" s="17"/>
      <c r="BP2217" s="17"/>
    </row>
    <row r="2218" spans="66:68" ht="17.25" customHeight="1" x14ac:dyDescent="0.35">
      <c r="BN2218" s="17"/>
      <c r="BO2218" s="17"/>
      <c r="BP2218" s="17"/>
    </row>
    <row r="2219" spans="66:68" ht="17.25" customHeight="1" x14ac:dyDescent="0.35">
      <c r="BN2219" s="17"/>
      <c r="BO2219" s="17"/>
      <c r="BP2219" s="17"/>
    </row>
    <row r="2220" spans="66:68" ht="17.25" customHeight="1" x14ac:dyDescent="0.35">
      <c r="BN2220" s="17"/>
      <c r="BO2220" s="17"/>
      <c r="BP2220" s="17"/>
    </row>
    <row r="2221" spans="66:68" ht="17.25" customHeight="1" x14ac:dyDescent="0.35">
      <c r="BN2221" s="17"/>
      <c r="BO2221" s="17"/>
      <c r="BP2221" s="17"/>
    </row>
    <row r="2222" spans="66:68" ht="17.25" customHeight="1" x14ac:dyDescent="0.35">
      <c r="BN2222" s="17"/>
      <c r="BO2222" s="17"/>
      <c r="BP2222" s="17"/>
    </row>
    <row r="2223" spans="66:68" ht="17.25" customHeight="1" x14ac:dyDescent="0.35">
      <c r="BN2223" s="17"/>
      <c r="BO2223" s="17"/>
      <c r="BP2223" s="17"/>
    </row>
    <row r="2224" spans="66:68" ht="17.25" customHeight="1" x14ac:dyDescent="0.35">
      <c r="BN2224" s="17"/>
      <c r="BO2224" s="17"/>
      <c r="BP2224" s="17"/>
    </row>
    <row r="2225" spans="66:68" ht="17.25" customHeight="1" x14ac:dyDescent="0.35">
      <c r="BN2225" s="17"/>
      <c r="BO2225" s="17"/>
      <c r="BP2225" s="17"/>
    </row>
    <row r="2226" spans="66:68" ht="17.25" customHeight="1" x14ac:dyDescent="0.35">
      <c r="BN2226" s="17"/>
      <c r="BO2226" s="17"/>
      <c r="BP2226" s="17"/>
    </row>
    <row r="2227" spans="66:68" ht="17.25" customHeight="1" x14ac:dyDescent="0.35">
      <c r="BN2227" s="17"/>
      <c r="BO2227" s="17"/>
      <c r="BP2227" s="17"/>
    </row>
    <row r="2228" spans="66:68" ht="17.25" customHeight="1" x14ac:dyDescent="0.35">
      <c r="BN2228" s="17"/>
      <c r="BO2228" s="17"/>
      <c r="BP2228" s="17"/>
    </row>
    <row r="2229" spans="66:68" ht="17.25" customHeight="1" x14ac:dyDescent="0.35">
      <c r="BN2229" s="17"/>
      <c r="BO2229" s="17"/>
      <c r="BP2229" s="17"/>
    </row>
    <row r="2230" spans="66:68" ht="17.25" customHeight="1" x14ac:dyDescent="0.35">
      <c r="BN2230" s="17"/>
      <c r="BO2230" s="17"/>
      <c r="BP2230" s="17"/>
    </row>
    <row r="2231" spans="66:68" ht="17.25" customHeight="1" x14ac:dyDescent="0.35">
      <c r="BN2231" s="17"/>
      <c r="BO2231" s="17"/>
      <c r="BP2231" s="17"/>
    </row>
    <row r="2232" spans="66:68" ht="17.25" customHeight="1" x14ac:dyDescent="0.35">
      <c r="BN2232" s="17"/>
      <c r="BO2232" s="17"/>
      <c r="BP2232" s="17"/>
    </row>
    <row r="2233" spans="66:68" ht="17.25" customHeight="1" x14ac:dyDescent="0.35">
      <c r="BN2233" s="17"/>
      <c r="BO2233" s="17"/>
      <c r="BP2233" s="17"/>
    </row>
    <row r="2234" spans="66:68" ht="17.25" customHeight="1" x14ac:dyDescent="0.35">
      <c r="BN2234" s="17"/>
      <c r="BO2234" s="17"/>
      <c r="BP2234" s="17"/>
    </row>
    <row r="2235" spans="66:68" ht="17.25" customHeight="1" x14ac:dyDescent="0.35">
      <c r="BN2235" s="17"/>
      <c r="BO2235" s="17"/>
      <c r="BP2235" s="17"/>
    </row>
    <row r="2236" spans="66:68" ht="17.25" customHeight="1" x14ac:dyDescent="0.35">
      <c r="BN2236" s="17"/>
      <c r="BO2236" s="17"/>
      <c r="BP2236" s="17"/>
    </row>
    <row r="2237" spans="66:68" ht="17.25" customHeight="1" x14ac:dyDescent="0.35">
      <c r="BN2237" s="17"/>
      <c r="BO2237" s="17"/>
      <c r="BP2237" s="17"/>
    </row>
    <row r="2238" spans="66:68" ht="17.25" customHeight="1" x14ac:dyDescent="0.35">
      <c r="BN2238" s="17"/>
      <c r="BO2238" s="17"/>
      <c r="BP2238" s="17"/>
    </row>
    <row r="2239" spans="66:68" ht="17.25" customHeight="1" x14ac:dyDescent="0.35">
      <c r="BN2239" s="17"/>
      <c r="BO2239" s="17"/>
      <c r="BP2239" s="17"/>
    </row>
    <row r="2240" spans="66:68" ht="17.25" customHeight="1" x14ac:dyDescent="0.35">
      <c r="BN2240" s="17"/>
      <c r="BO2240" s="17"/>
      <c r="BP2240" s="17"/>
    </row>
    <row r="2241" spans="66:68" ht="17.25" customHeight="1" x14ac:dyDescent="0.35">
      <c r="BN2241" s="17"/>
      <c r="BO2241" s="17"/>
      <c r="BP2241" s="17"/>
    </row>
    <row r="2242" spans="66:68" ht="17.25" customHeight="1" x14ac:dyDescent="0.35">
      <c r="BN2242" s="17"/>
      <c r="BO2242" s="17"/>
      <c r="BP2242" s="17"/>
    </row>
    <row r="2243" spans="66:68" ht="17.25" customHeight="1" x14ac:dyDescent="0.35">
      <c r="BN2243" s="17"/>
      <c r="BO2243" s="17"/>
      <c r="BP2243" s="17"/>
    </row>
    <row r="2244" spans="66:68" ht="17.25" customHeight="1" x14ac:dyDescent="0.35">
      <c r="BN2244" s="17"/>
      <c r="BO2244" s="17"/>
      <c r="BP2244" s="17"/>
    </row>
    <row r="2245" spans="66:68" ht="17.25" customHeight="1" x14ac:dyDescent="0.35">
      <c r="BN2245" s="17"/>
      <c r="BO2245" s="17"/>
      <c r="BP2245" s="17"/>
    </row>
    <row r="2246" spans="66:68" ht="17.25" customHeight="1" x14ac:dyDescent="0.35">
      <c r="BN2246" s="17"/>
      <c r="BO2246" s="17"/>
      <c r="BP2246" s="17"/>
    </row>
    <row r="2247" spans="66:68" ht="17.25" customHeight="1" x14ac:dyDescent="0.35">
      <c r="BN2247" s="17"/>
      <c r="BO2247" s="17"/>
      <c r="BP2247" s="17"/>
    </row>
    <row r="2248" spans="66:68" ht="17.25" customHeight="1" x14ac:dyDescent="0.35">
      <c r="BN2248" s="17"/>
      <c r="BO2248" s="17"/>
      <c r="BP2248" s="17"/>
    </row>
    <row r="2249" spans="66:68" ht="17.25" customHeight="1" x14ac:dyDescent="0.35">
      <c r="BN2249" s="17"/>
      <c r="BO2249" s="17"/>
      <c r="BP2249" s="17"/>
    </row>
    <row r="2250" spans="66:68" ht="17.25" customHeight="1" x14ac:dyDescent="0.35">
      <c r="BN2250" s="17"/>
      <c r="BO2250" s="17"/>
      <c r="BP2250" s="17"/>
    </row>
    <row r="2251" spans="66:68" ht="17.25" customHeight="1" x14ac:dyDescent="0.35">
      <c r="BN2251" s="17"/>
      <c r="BO2251" s="17"/>
      <c r="BP2251" s="17"/>
    </row>
    <row r="2252" spans="66:68" ht="17.25" customHeight="1" x14ac:dyDescent="0.35">
      <c r="BN2252" s="17"/>
      <c r="BO2252" s="17"/>
      <c r="BP2252" s="17"/>
    </row>
    <row r="2253" spans="66:68" ht="17.25" customHeight="1" x14ac:dyDescent="0.35">
      <c r="BN2253" s="17"/>
      <c r="BO2253" s="17"/>
      <c r="BP2253" s="17"/>
    </row>
    <row r="2254" spans="66:68" ht="17.25" customHeight="1" x14ac:dyDescent="0.35">
      <c r="BN2254" s="17"/>
      <c r="BO2254" s="17"/>
      <c r="BP2254" s="17"/>
    </row>
    <row r="2255" spans="66:68" ht="17.25" customHeight="1" x14ac:dyDescent="0.35">
      <c r="BN2255" s="17"/>
      <c r="BO2255" s="17"/>
      <c r="BP2255" s="17"/>
    </row>
    <row r="2256" spans="66:68" ht="17.25" customHeight="1" x14ac:dyDescent="0.35">
      <c r="BN2256" s="17"/>
      <c r="BO2256" s="17"/>
      <c r="BP2256" s="17"/>
    </row>
    <row r="2257" spans="66:68" ht="17.25" customHeight="1" x14ac:dyDescent="0.35">
      <c r="BN2257" s="17"/>
      <c r="BO2257" s="17"/>
      <c r="BP2257" s="17"/>
    </row>
    <row r="2258" spans="66:68" ht="17.25" customHeight="1" x14ac:dyDescent="0.35">
      <c r="BN2258" s="17"/>
      <c r="BO2258" s="17"/>
      <c r="BP2258" s="17"/>
    </row>
    <row r="2259" spans="66:68" ht="17.25" customHeight="1" x14ac:dyDescent="0.35">
      <c r="BN2259" s="17"/>
      <c r="BO2259" s="17"/>
      <c r="BP2259" s="17"/>
    </row>
    <row r="2260" spans="66:68" ht="17.25" customHeight="1" x14ac:dyDescent="0.35">
      <c r="BN2260" s="17"/>
      <c r="BO2260" s="17"/>
      <c r="BP2260" s="17"/>
    </row>
    <row r="2261" spans="66:68" ht="17.25" customHeight="1" x14ac:dyDescent="0.35">
      <c r="BN2261" s="17"/>
      <c r="BO2261" s="17"/>
      <c r="BP2261" s="17"/>
    </row>
    <row r="2262" spans="66:68" ht="17.25" customHeight="1" x14ac:dyDescent="0.35">
      <c r="BN2262" s="17"/>
      <c r="BO2262" s="17"/>
      <c r="BP2262" s="17"/>
    </row>
    <row r="2263" spans="66:68" ht="17.25" customHeight="1" x14ac:dyDescent="0.35">
      <c r="BN2263" s="17"/>
      <c r="BO2263" s="17"/>
      <c r="BP2263" s="17"/>
    </row>
    <row r="2264" spans="66:68" ht="17.25" customHeight="1" x14ac:dyDescent="0.35">
      <c r="BN2264" s="17"/>
      <c r="BO2264" s="17"/>
      <c r="BP2264" s="17"/>
    </row>
    <row r="2265" spans="66:68" ht="17.25" customHeight="1" x14ac:dyDescent="0.35">
      <c r="BN2265" s="17"/>
      <c r="BO2265" s="17"/>
      <c r="BP2265" s="17"/>
    </row>
    <row r="2266" spans="66:68" ht="17.25" customHeight="1" x14ac:dyDescent="0.35">
      <c r="BN2266" s="17"/>
      <c r="BO2266" s="17"/>
      <c r="BP2266" s="17"/>
    </row>
    <row r="2267" spans="66:68" ht="17.25" customHeight="1" x14ac:dyDescent="0.35">
      <c r="BN2267" s="17"/>
      <c r="BO2267" s="17"/>
      <c r="BP2267" s="17"/>
    </row>
    <row r="2268" spans="66:68" ht="17.25" customHeight="1" x14ac:dyDescent="0.35">
      <c r="BN2268" s="17"/>
      <c r="BO2268" s="17"/>
      <c r="BP2268" s="17"/>
    </row>
    <row r="2269" spans="66:68" ht="17.25" customHeight="1" x14ac:dyDescent="0.35">
      <c r="BN2269" s="17"/>
      <c r="BO2269" s="17"/>
      <c r="BP2269" s="17"/>
    </row>
    <row r="2270" spans="66:68" ht="17.25" customHeight="1" x14ac:dyDescent="0.35">
      <c r="BN2270" s="17"/>
      <c r="BO2270" s="17"/>
      <c r="BP2270" s="17"/>
    </row>
    <row r="2271" spans="66:68" ht="17.25" customHeight="1" x14ac:dyDescent="0.35">
      <c r="BN2271" s="17"/>
      <c r="BO2271" s="17"/>
      <c r="BP2271" s="17"/>
    </row>
    <row r="2272" spans="66:68" ht="17.25" customHeight="1" x14ac:dyDescent="0.35">
      <c r="BN2272" s="17"/>
      <c r="BO2272" s="17"/>
      <c r="BP2272" s="17"/>
    </row>
    <row r="2273" spans="66:68" ht="17.25" customHeight="1" x14ac:dyDescent="0.35">
      <c r="BN2273" s="17"/>
      <c r="BO2273" s="17"/>
      <c r="BP2273" s="17"/>
    </row>
    <row r="2274" spans="66:68" ht="17.25" customHeight="1" x14ac:dyDescent="0.35">
      <c r="BN2274" s="17"/>
      <c r="BO2274" s="17"/>
      <c r="BP2274" s="17"/>
    </row>
    <row r="2275" spans="66:68" ht="17.25" customHeight="1" x14ac:dyDescent="0.35">
      <c r="BN2275" s="17"/>
      <c r="BO2275" s="17"/>
      <c r="BP2275" s="17"/>
    </row>
    <row r="2276" spans="66:68" ht="17.25" customHeight="1" x14ac:dyDescent="0.35">
      <c r="BN2276" s="17"/>
      <c r="BO2276" s="17"/>
      <c r="BP2276" s="17"/>
    </row>
    <row r="2277" spans="66:68" ht="17.25" customHeight="1" x14ac:dyDescent="0.35">
      <c r="BN2277" s="17"/>
      <c r="BO2277" s="17"/>
      <c r="BP2277" s="17"/>
    </row>
    <row r="2278" spans="66:68" ht="17.25" customHeight="1" x14ac:dyDescent="0.35">
      <c r="BN2278" s="17"/>
      <c r="BO2278" s="17"/>
      <c r="BP2278" s="17"/>
    </row>
    <row r="2279" spans="66:68" ht="17.25" customHeight="1" x14ac:dyDescent="0.35">
      <c r="BN2279" s="17"/>
      <c r="BO2279" s="17"/>
      <c r="BP2279" s="17"/>
    </row>
    <row r="2280" spans="66:68" ht="17.25" customHeight="1" x14ac:dyDescent="0.35">
      <c r="BN2280" s="17"/>
      <c r="BO2280" s="17"/>
      <c r="BP2280" s="17"/>
    </row>
    <row r="2281" spans="66:68" ht="17.25" customHeight="1" x14ac:dyDescent="0.35">
      <c r="BN2281" s="17"/>
      <c r="BO2281" s="17"/>
      <c r="BP2281" s="17"/>
    </row>
    <row r="2282" spans="66:68" ht="17.25" customHeight="1" x14ac:dyDescent="0.35">
      <c r="BN2282" s="17"/>
      <c r="BO2282" s="17"/>
      <c r="BP2282" s="17"/>
    </row>
    <row r="2283" spans="66:68" ht="17.25" customHeight="1" x14ac:dyDescent="0.35">
      <c r="BN2283" s="17"/>
      <c r="BO2283" s="17"/>
      <c r="BP2283" s="17"/>
    </row>
    <row r="2284" spans="66:68" ht="17.25" customHeight="1" x14ac:dyDescent="0.35">
      <c r="BN2284" s="17"/>
      <c r="BO2284" s="17"/>
      <c r="BP2284" s="17"/>
    </row>
    <row r="2285" spans="66:68" ht="17.25" customHeight="1" x14ac:dyDescent="0.35">
      <c r="BN2285" s="17"/>
      <c r="BO2285" s="17"/>
      <c r="BP2285" s="17"/>
    </row>
    <row r="2286" spans="66:68" ht="17.25" customHeight="1" x14ac:dyDescent="0.35">
      <c r="BN2286" s="17"/>
      <c r="BO2286" s="17"/>
      <c r="BP2286" s="17"/>
    </row>
    <row r="2287" spans="66:68" ht="17.25" customHeight="1" x14ac:dyDescent="0.35">
      <c r="BN2287" s="17"/>
      <c r="BO2287" s="17"/>
      <c r="BP2287" s="17"/>
    </row>
    <row r="2288" spans="66:68" ht="17.25" customHeight="1" x14ac:dyDescent="0.35">
      <c r="BN2288" s="17"/>
      <c r="BO2288" s="17"/>
      <c r="BP2288" s="17"/>
    </row>
    <row r="2289" spans="66:68" ht="17.25" customHeight="1" x14ac:dyDescent="0.35">
      <c r="BN2289" s="17"/>
      <c r="BO2289" s="17"/>
      <c r="BP2289" s="17"/>
    </row>
    <row r="2290" spans="66:68" ht="17.25" customHeight="1" x14ac:dyDescent="0.35">
      <c r="BN2290" s="17"/>
      <c r="BO2290" s="17"/>
      <c r="BP2290" s="17"/>
    </row>
    <row r="2291" spans="66:68" ht="17.25" customHeight="1" x14ac:dyDescent="0.35">
      <c r="BN2291" s="17"/>
      <c r="BO2291" s="17"/>
      <c r="BP2291" s="17"/>
    </row>
    <row r="2292" spans="66:68" ht="17.25" customHeight="1" x14ac:dyDescent="0.35">
      <c r="BN2292" s="17"/>
      <c r="BO2292" s="17"/>
      <c r="BP2292" s="17"/>
    </row>
    <row r="2293" spans="66:68" ht="17.25" customHeight="1" x14ac:dyDescent="0.35">
      <c r="BN2293" s="17"/>
      <c r="BO2293" s="17"/>
      <c r="BP2293" s="17"/>
    </row>
    <row r="2294" spans="66:68" ht="17.25" customHeight="1" x14ac:dyDescent="0.35">
      <c r="BN2294" s="17"/>
      <c r="BO2294" s="17"/>
      <c r="BP2294" s="17"/>
    </row>
    <row r="2295" spans="66:68" ht="17.25" customHeight="1" x14ac:dyDescent="0.35">
      <c r="BN2295" s="17"/>
      <c r="BO2295" s="17"/>
      <c r="BP2295" s="17"/>
    </row>
    <row r="2296" spans="66:68" ht="17.25" customHeight="1" x14ac:dyDescent="0.35">
      <c r="BN2296" s="17"/>
      <c r="BO2296" s="17"/>
      <c r="BP2296" s="17"/>
    </row>
    <row r="2297" spans="66:68" ht="17.25" customHeight="1" x14ac:dyDescent="0.35">
      <c r="BN2297" s="17"/>
      <c r="BO2297" s="17"/>
      <c r="BP2297" s="17"/>
    </row>
    <row r="2298" spans="66:68" ht="17.25" customHeight="1" x14ac:dyDescent="0.35">
      <c r="BN2298" s="17"/>
      <c r="BO2298" s="17"/>
      <c r="BP2298" s="17"/>
    </row>
    <row r="2299" spans="66:68" ht="17.25" customHeight="1" x14ac:dyDescent="0.35">
      <c r="BN2299" s="17"/>
      <c r="BO2299" s="17"/>
      <c r="BP2299" s="17"/>
    </row>
    <row r="2300" spans="66:68" ht="17.25" customHeight="1" x14ac:dyDescent="0.35">
      <c r="BN2300" s="17"/>
      <c r="BO2300" s="17"/>
      <c r="BP2300" s="17"/>
    </row>
    <row r="2301" spans="66:68" ht="17.25" customHeight="1" x14ac:dyDescent="0.35">
      <c r="BN2301" s="17"/>
      <c r="BO2301" s="17"/>
      <c r="BP2301" s="17"/>
    </row>
    <row r="2302" spans="66:68" ht="17.25" customHeight="1" x14ac:dyDescent="0.35">
      <c r="BN2302" s="17"/>
      <c r="BO2302" s="17"/>
      <c r="BP2302" s="17"/>
    </row>
    <row r="2303" spans="66:68" ht="17.25" customHeight="1" x14ac:dyDescent="0.35">
      <c r="BN2303" s="17"/>
      <c r="BO2303" s="17"/>
      <c r="BP2303" s="17"/>
    </row>
    <row r="2304" spans="66:68" ht="17.25" customHeight="1" x14ac:dyDescent="0.35">
      <c r="BN2304" s="17"/>
      <c r="BO2304" s="17"/>
      <c r="BP2304" s="17"/>
    </row>
    <row r="2305" spans="66:68" ht="17.25" customHeight="1" x14ac:dyDescent="0.35">
      <c r="BN2305" s="17"/>
      <c r="BO2305" s="17"/>
      <c r="BP2305" s="17"/>
    </row>
    <row r="2306" spans="66:68" ht="17.25" customHeight="1" x14ac:dyDescent="0.35">
      <c r="BN2306" s="17"/>
      <c r="BO2306" s="17"/>
      <c r="BP2306" s="17"/>
    </row>
    <row r="2307" spans="66:68" ht="17.25" customHeight="1" x14ac:dyDescent="0.35">
      <c r="BN2307" s="17"/>
      <c r="BO2307" s="17"/>
      <c r="BP2307" s="17"/>
    </row>
    <row r="2308" spans="66:68" ht="17.25" customHeight="1" x14ac:dyDescent="0.35">
      <c r="BN2308" s="17"/>
      <c r="BO2308" s="17"/>
      <c r="BP2308" s="17"/>
    </row>
    <row r="2309" spans="66:68" ht="17.25" customHeight="1" x14ac:dyDescent="0.35">
      <c r="BN2309" s="17"/>
      <c r="BO2309" s="17"/>
      <c r="BP2309" s="17"/>
    </row>
    <row r="2310" spans="66:68" ht="17.25" customHeight="1" x14ac:dyDescent="0.35">
      <c r="BN2310" s="17"/>
      <c r="BO2310" s="17"/>
      <c r="BP2310" s="17"/>
    </row>
    <row r="2311" spans="66:68" ht="17.25" customHeight="1" x14ac:dyDescent="0.35">
      <c r="BN2311" s="17"/>
      <c r="BO2311" s="17"/>
      <c r="BP2311" s="17"/>
    </row>
    <row r="2312" spans="66:68" ht="17.25" customHeight="1" x14ac:dyDescent="0.35">
      <c r="BN2312" s="17"/>
      <c r="BO2312" s="17"/>
      <c r="BP2312" s="17"/>
    </row>
    <row r="2313" spans="66:68" ht="17.25" customHeight="1" x14ac:dyDescent="0.35">
      <c r="BN2313" s="17"/>
      <c r="BO2313" s="17"/>
      <c r="BP2313" s="17"/>
    </row>
    <row r="2314" spans="66:68" ht="17.25" customHeight="1" x14ac:dyDescent="0.35">
      <c r="BN2314" s="17"/>
      <c r="BO2314" s="17"/>
      <c r="BP2314" s="17"/>
    </row>
    <row r="2315" spans="66:68" ht="17.25" customHeight="1" x14ac:dyDescent="0.35">
      <c r="BN2315" s="17"/>
      <c r="BO2315" s="17"/>
      <c r="BP2315" s="17"/>
    </row>
    <row r="2316" spans="66:68" ht="17.25" customHeight="1" x14ac:dyDescent="0.35">
      <c r="BN2316" s="17"/>
      <c r="BO2316" s="17"/>
      <c r="BP2316" s="17"/>
    </row>
    <row r="2317" spans="66:68" ht="17.25" customHeight="1" x14ac:dyDescent="0.35">
      <c r="BN2317" s="17"/>
      <c r="BO2317" s="17"/>
      <c r="BP2317" s="17"/>
    </row>
    <row r="2318" spans="66:68" ht="17.25" customHeight="1" x14ac:dyDescent="0.35">
      <c r="BN2318" s="17"/>
      <c r="BO2318" s="17"/>
      <c r="BP2318" s="17"/>
    </row>
    <row r="2319" spans="66:68" ht="17.25" customHeight="1" x14ac:dyDescent="0.35">
      <c r="BN2319" s="17"/>
      <c r="BO2319" s="17"/>
      <c r="BP2319" s="17"/>
    </row>
    <row r="2320" spans="66:68" ht="17.25" customHeight="1" x14ac:dyDescent="0.35">
      <c r="BN2320" s="17"/>
      <c r="BO2320" s="17"/>
      <c r="BP2320" s="17"/>
    </row>
    <row r="2321" spans="66:68" ht="17.25" customHeight="1" x14ac:dyDescent="0.35">
      <c r="BN2321" s="17"/>
      <c r="BO2321" s="17"/>
      <c r="BP2321" s="17"/>
    </row>
    <row r="2322" spans="66:68" ht="17.25" customHeight="1" x14ac:dyDescent="0.35">
      <c r="BN2322" s="17"/>
      <c r="BO2322" s="17"/>
      <c r="BP2322" s="17"/>
    </row>
    <row r="2323" spans="66:68" ht="17.25" customHeight="1" x14ac:dyDescent="0.35">
      <c r="BN2323" s="17"/>
      <c r="BO2323" s="17"/>
      <c r="BP2323" s="17"/>
    </row>
    <row r="2324" spans="66:68" ht="17.25" customHeight="1" x14ac:dyDescent="0.35">
      <c r="BN2324" s="17"/>
      <c r="BO2324" s="17"/>
      <c r="BP2324" s="17"/>
    </row>
    <row r="2325" spans="66:68" ht="17.25" customHeight="1" x14ac:dyDescent="0.35">
      <c r="BN2325" s="17"/>
      <c r="BO2325" s="17"/>
      <c r="BP2325" s="17"/>
    </row>
    <row r="2326" spans="66:68" ht="17.25" customHeight="1" x14ac:dyDescent="0.35">
      <c r="BN2326" s="17"/>
      <c r="BO2326" s="17"/>
      <c r="BP2326" s="17"/>
    </row>
    <row r="2327" spans="66:68" ht="17.25" customHeight="1" x14ac:dyDescent="0.35">
      <c r="BN2327" s="17"/>
      <c r="BO2327" s="17"/>
      <c r="BP2327" s="17"/>
    </row>
    <row r="2328" spans="66:68" ht="17.25" customHeight="1" x14ac:dyDescent="0.35">
      <c r="BN2328" s="17"/>
      <c r="BO2328" s="17"/>
      <c r="BP2328" s="17"/>
    </row>
    <row r="2329" spans="66:68" ht="17.25" customHeight="1" x14ac:dyDescent="0.35">
      <c r="BN2329" s="17"/>
      <c r="BO2329" s="17"/>
      <c r="BP2329" s="17"/>
    </row>
    <row r="2330" spans="66:68" ht="17.25" customHeight="1" x14ac:dyDescent="0.35">
      <c r="BN2330" s="17"/>
      <c r="BO2330" s="17"/>
      <c r="BP2330" s="17"/>
    </row>
    <row r="2331" spans="66:68" ht="17.25" customHeight="1" x14ac:dyDescent="0.35">
      <c r="BN2331" s="17"/>
      <c r="BO2331" s="17"/>
      <c r="BP2331" s="17"/>
    </row>
    <row r="2332" spans="66:68" ht="17.25" customHeight="1" x14ac:dyDescent="0.35">
      <c r="BN2332" s="17"/>
      <c r="BO2332" s="17"/>
      <c r="BP2332" s="17"/>
    </row>
    <row r="2333" spans="66:68" ht="17.25" customHeight="1" x14ac:dyDescent="0.35">
      <c r="BN2333" s="17"/>
      <c r="BO2333" s="17"/>
      <c r="BP2333" s="17"/>
    </row>
    <row r="2334" spans="66:68" ht="17.25" customHeight="1" x14ac:dyDescent="0.35">
      <c r="BN2334" s="17"/>
      <c r="BO2334" s="17"/>
      <c r="BP2334" s="17"/>
    </row>
    <row r="2335" spans="66:68" ht="17.25" customHeight="1" x14ac:dyDescent="0.35">
      <c r="BN2335" s="17"/>
      <c r="BO2335" s="17"/>
      <c r="BP2335" s="17"/>
    </row>
    <row r="2336" spans="66:68" ht="17.25" customHeight="1" x14ac:dyDescent="0.35">
      <c r="BN2336" s="17"/>
      <c r="BO2336" s="17"/>
      <c r="BP2336" s="17"/>
    </row>
    <row r="2337" spans="66:68" ht="17.25" customHeight="1" x14ac:dyDescent="0.35">
      <c r="BN2337" s="17"/>
      <c r="BO2337" s="17"/>
      <c r="BP2337" s="17"/>
    </row>
    <row r="2338" spans="66:68" ht="17.25" customHeight="1" x14ac:dyDescent="0.35">
      <c r="BN2338" s="17"/>
      <c r="BO2338" s="17"/>
      <c r="BP2338" s="17"/>
    </row>
    <row r="2339" spans="66:68" ht="17.25" customHeight="1" x14ac:dyDescent="0.35">
      <c r="BN2339" s="17"/>
      <c r="BO2339" s="17"/>
      <c r="BP2339" s="17"/>
    </row>
    <row r="2340" spans="66:68" ht="17.25" customHeight="1" x14ac:dyDescent="0.35">
      <c r="BN2340" s="17"/>
      <c r="BO2340" s="17"/>
      <c r="BP2340" s="17"/>
    </row>
    <row r="2341" spans="66:68" ht="17.25" customHeight="1" x14ac:dyDescent="0.35">
      <c r="BN2341" s="17"/>
      <c r="BO2341" s="17"/>
      <c r="BP2341" s="17"/>
    </row>
    <row r="2342" spans="66:68" ht="17.25" customHeight="1" x14ac:dyDescent="0.35">
      <c r="BN2342" s="17"/>
      <c r="BO2342" s="17"/>
      <c r="BP2342" s="17"/>
    </row>
    <row r="2343" spans="66:68" ht="17.25" customHeight="1" x14ac:dyDescent="0.35">
      <c r="BN2343" s="17"/>
      <c r="BO2343" s="17"/>
      <c r="BP2343" s="17"/>
    </row>
    <row r="2344" spans="66:68" ht="17.25" customHeight="1" x14ac:dyDescent="0.35">
      <c r="BN2344" s="17"/>
      <c r="BO2344" s="17"/>
      <c r="BP2344" s="17"/>
    </row>
    <row r="2345" spans="66:68" ht="17.25" customHeight="1" x14ac:dyDescent="0.35">
      <c r="BN2345" s="17"/>
      <c r="BO2345" s="17"/>
      <c r="BP2345" s="17"/>
    </row>
    <row r="2346" spans="66:68" ht="17.25" customHeight="1" x14ac:dyDescent="0.35">
      <c r="BN2346" s="17"/>
      <c r="BO2346" s="17"/>
      <c r="BP2346" s="17"/>
    </row>
    <row r="2347" spans="66:68" ht="17.25" customHeight="1" x14ac:dyDescent="0.35">
      <c r="BN2347" s="17"/>
      <c r="BO2347" s="17"/>
      <c r="BP2347" s="17"/>
    </row>
    <row r="2348" spans="66:68" ht="17.25" customHeight="1" x14ac:dyDescent="0.35">
      <c r="BN2348" s="17"/>
      <c r="BO2348" s="17"/>
      <c r="BP2348" s="17"/>
    </row>
    <row r="2349" spans="66:68" ht="17.25" customHeight="1" x14ac:dyDescent="0.35">
      <c r="BN2349" s="17"/>
      <c r="BO2349" s="17"/>
      <c r="BP2349" s="17"/>
    </row>
    <row r="2350" spans="66:68" ht="17.25" customHeight="1" x14ac:dyDescent="0.35">
      <c r="BN2350" s="17"/>
      <c r="BO2350" s="17"/>
      <c r="BP2350" s="17"/>
    </row>
    <row r="2351" spans="66:68" ht="17.25" customHeight="1" x14ac:dyDescent="0.35">
      <c r="BN2351" s="17"/>
      <c r="BO2351" s="17"/>
      <c r="BP2351" s="17"/>
    </row>
    <row r="2352" spans="66:68" ht="17.25" customHeight="1" x14ac:dyDescent="0.35">
      <c r="BN2352" s="17"/>
      <c r="BO2352" s="17"/>
      <c r="BP2352" s="17"/>
    </row>
    <row r="2353" spans="66:68" ht="17.25" customHeight="1" x14ac:dyDescent="0.35">
      <c r="BN2353" s="17"/>
      <c r="BO2353" s="17"/>
      <c r="BP2353" s="17"/>
    </row>
    <row r="2354" spans="66:68" ht="17.25" customHeight="1" x14ac:dyDescent="0.35">
      <c r="BN2354" s="17"/>
      <c r="BO2354" s="17"/>
      <c r="BP2354" s="17"/>
    </row>
    <row r="2355" spans="66:68" ht="17.25" customHeight="1" x14ac:dyDescent="0.35">
      <c r="BN2355" s="17"/>
      <c r="BO2355" s="17"/>
      <c r="BP2355" s="17"/>
    </row>
    <row r="2356" spans="66:68" ht="17.25" customHeight="1" x14ac:dyDescent="0.35">
      <c r="BN2356" s="17"/>
      <c r="BO2356" s="17"/>
      <c r="BP2356" s="17"/>
    </row>
    <row r="2357" spans="66:68" ht="17.25" customHeight="1" x14ac:dyDescent="0.35">
      <c r="BN2357" s="17"/>
      <c r="BO2357" s="17"/>
      <c r="BP2357" s="17"/>
    </row>
    <row r="2358" spans="66:68" ht="17.25" customHeight="1" x14ac:dyDescent="0.35">
      <c r="BN2358" s="17"/>
      <c r="BO2358" s="17"/>
      <c r="BP2358" s="17"/>
    </row>
    <row r="2359" spans="66:68" ht="17.25" customHeight="1" x14ac:dyDescent="0.35">
      <c r="BN2359" s="17"/>
      <c r="BO2359" s="17"/>
      <c r="BP2359" s="17"/>
    </row>
    <row r="2360" spans="66:68" ht="17.25" customHeight="1" x14ac:dyDescent="0.35">
      <c r="BN2360" s="17"/>
      <c r="BO2360" s="17"/>
      <c r="BP2360" s="17"/>
    </row>
    <row r="2361" spans="66:68" ht="17.25" customHeight="1" x14ac:dyDescent="0.35">
      <c r="BN2361" s="17"/>
      <c r="BO2361" s="17"/>
      <c r="BP2361" s="17"/>
    </row>
    <row r="2362" spans="66:68" ht="17.25" customHeight="1" x14ac:dyDescent="0.35">
      <c r="BN2362" s="17"/>
      <c r="BO2362" s="17"/>
      <c r="BP2362" s="17"/>
    </row>
    <row r="2363" spans="66:68" ht="17.25" customHeight="1" x14ac:dyDescent="0.35">
      <c r="BN2363" s="17"/>
      <c r="BO2363" s="17"/>
      <c r="BP2363" s="17"/>
    </row>
    <row r="2364" spans="66:68" ht="17.25" customHeight="1" x14ac:dyDescent="0.35">
      <c r="BN2364" s="17"/>
      <c r="BO2364" s="17"/>
      <c r="BP2364" s="17"/>
    </row>
    <row r="2365" spans="66:68" ht="17.25" customHeight="1" x14ac:dyDescent="0.35">
      <c r="BN2365" s="17"/>
      <c r="BO2365" s="17"/>
      <c r="BP2365" s="17"/>
    </row>
    <row r="2366" spans="66:68" ht="17.25" customHeight="1" x14ac:dyDescent="0.35">
      <c r="BN2366" s="17"/>
      <c r="BO2366" s="17"/>
      <c r="BP2366" s="17"/>
    </row>
    <row r="2367" spans="66:68" ht="17.25" customHeight="1" x14ac:dyDescent="0.35">
      <c r="BN2367" s="17"/>
      <c r="BO2367" s="17"/>
      <c r="BP2367" s="17"/>
    </row>
    <row r="2368" spans="66:68" ht="17.25" customHeight="1" x14ac:dyDescent="0.35">
      <c r="BN2368" s="17"/>
      <c r="BO2368" s="17"/>
      <c r="BP2368" s="17"/>
    </row>
    <row r="2369" spans="66:68" ht="17.25" customHeight="1" x14ac:dyDescent="0.35">
      <c r="BN2369" s="17"/>
      <c r="BO2369" s="17"/>
      <c r="BP2369" s="17"/>
    </row>
    <row r="2370" spans="66:68" ht="17.25" customHeight="1" x14ac:dyDescent="0.35">
      <c r="BN2370" s="17"/>
      <c r="BO2370" s="17"/>
      <c r="BP2370" s="17"/>
    </row>
    <row r="2371" spans="66:68" ht="17.25" customHeight="1" x14ac:dyDescent="0.35">
      <c r="BN2371" s="17"/>
      <c r="BO2371" s="17"/>
      <c r="BP2371" s="17"/>
    </row>
    <row r="2372" spans="66:68" ht="17.25" customHeight="1" x14ac:dyDescent="0.35">
      <c r="BN2372" s="17"/>
      <c r="BO2372" s="17"/>
      <c r="BP2372" s="17"/>
    </row>
    <row r="2373" spans="66:68" ht="17.25" customHeight="1" x14ac:dyDescent="0.35">
      <c r="BN2373" s="17"/>
      <c r="BO2373" s="17"/>
      <c r="BP2373" s="17"/>
    </row>
    <row r="2374" spans="66:68" ht="17.25" customHeight="1" x14ac:dyDescent="0.35">
      <c r="BN2374" s="17"/>
      <c r="BO2374" s="17"/>
      <c r="BP2374" s="17"/>
    </row>
    <row r="2375" spans="66:68" ht="17.25" customHeight="1" x14ac:dyDescent="0.35">
      <c r="BN2375" s="17"/>
      <c r="BO2375" s="17"/>
      <c r="BP2375" s="17"/>
    </row>
    <row r="2376" spans="66:68" ht="17.25" customHeight="1" x14ac:dyDescent="0.35">
      <c r="BN2376" s="17"/>
      <c r="BO2376" s="17"/>
      <c r="BP2376" s="17"/>
    </row>
    <row r="2377" spans="66:68" ht="17.25" customHeight="1" x14ac:dyDescent="0.35">
      <c r="BN2377" s="17"/>
      <c r="BO2377" s="17"/>
      <c r="BP2377" s="17"/>
    </row>
    <row r="2378" spans="66:68" ht="17.25" customHeight="1" x14ac:dyDescent="0.35">
      <c r="BN2378" s="17"/>
      <c r="BO2378" s="17"/>
      <c r="BP2378" s="17"/>
    </row>
    <row r="2379" spans="66:68" ht="17.25" customHeight="1" x14ac:dyDescent="0.35">
      <c r="BN2379" s="17"/>
      <c r="BO2379" s="17"/>
      <c r="BP2379" s="17"/>
    </row>
    <row r="2380" spans="66:68" ht="17.25" customHeight="1" x14ac:dyDescent="0.35">
      <c r="BN2380" s="17"/>
      <c r="BO2380" s="17"/>
      <c r="BP2380" s="17"/>
    </row>
    <row r="2381" spans="66:68" ht="17.25" customHeight="1" x14ac:dyDescent="0.35">
      <c r="BN2381" s="17"/>
      <c r="BO2381" s="17"/>
      <c r="BP2381" s="17"/>
    </row>
    <row r="2382" spans="66:68" ht="17.25" customHeight="1" x14ac:dyDescent="0.35">
      <c r="BN2382" s="17"/>
      <c r="BO2382" s="17"/>
      <c r="BP2382" s="17"/>
    </row>
    <row r="2383" spans="66:68" ht="17.25" customHeight="1" x14ac:dyDescent="0.35">
      <c r="BN2383" s="17"/>
      <c r="BO2383" s="17"/>
      <c r="BP2383" s="17"/>
    </row>
    <row r="2384" spans="66:68" ht="17.25" customHeight="1" x14ac:dyDescent="0.35">
      <c r="BN2384" s="17"/>
      <c r="BO2384" s="17"/>
      <c r="BP2384" s="17"/>
    </row>
    <row r="2385" spans="66:68" ht="17.25" customHeight="1" x14ac:dyDescent="0.35">
      <c r="BN2385" s="17"/>
      <c r="BO2385" s="17"/>
      <c r="BP2385" s="17"/>
    </row>
    <row r="2386" spans="66:68" ht="17.25" customHeight="1" x14ac:dyDescent="0.35">
      <c r="BN2386" s="17"/>
      <c r="BO2386" s="17"/>
      <c r="BP2386" s="17"/>
    </row>
    <row r="2387" spans="66:68" ht="17.25" customHeight="1" x14ac:dyDescent="0.35">
      <c r="BN2387" s="17"/>
      <c r="BO2387" s="17"/>
      <c r="BP2387" s="17"/>
    </row>
    <row r="2388" spans="66:68" ht="17.25" customHeight="1" x14ac:dyDescent="0.35">
      <c r="BN2388" s="17"/>
      <c r="BO2388" s="17"/>
      <c r="BP2388" s="17"/>
    </row>
    <row r="2389" spans="66:68" ht="17.25" customHeight="1" x14ac:dyDescent="0.35">
      <c r="BN2389" s="17"/>
      <c r="BO2389" s="17"/>
      <c r="BP2389" s="17"/>
    </row>
    <row r="2390" spans="66:68" ht="17.25" customHeight="1" x14ac:dyDescent="0.35">
      <c r="BN2390" s="17"/>
      <c r="BO2390" s="17"/>
      <c r="BP2390" s="17"/>
    </row>
    <row r="2391" spans="66:68" ht="17.25" customHeight="1" x14ac:dyDescent="0.35">
      <c r="BN2391" s="17"/>
      <c r="BO2391" s="17"/>
      <c r="BP2391" s="17"/>
    </row>
    <row r="2392" spans="66:68" ht="17.25" customHeight="1" x14ac:dyDescent="0.35">
      <c r="BN2392" s="17"/>
      <c r="BO2392" s="17"/>
      <c r="BP2392" s="17"/>
    </row>
    <row r="2393" spans="66:68" ht="17.25" customHeight="1" x14ac:dyDescent="0.35">
      <c r="BN2393" s="17"/>
      <c r="BO2393" s="17"/>
      <c r="BP2393" s="17"/>
    </row>
    <row r="2394" spans="66:68" ht="17.25" customHeight="1" x14ac:dyDescent="0.35">
      <c r="BN2394" s="17"/>
      <c r="BO2394" s="17"/>
      <c r="BP2394" s="17"/>
    </row>
    <row r="2395" spans="66:68" ht="17.25" customHeight="1" x14ac:dyDescent="0.35">
      <c r="BN2395" s="17"/>
      <c r="BO2395" s="17"/>
      <c r="BP2395" s="17"/>
    </row>
    <row r="2396" spans="66:68" ht="17.25" customHeight="1" x14ac:dyDescent="0.35">
      <c r="BN2396" s="17"/>
      <c r="BO2396" s="17"/>
      <c r="BP2396" s="17"/>
    </row>
    <row r="2397" spans="66:68" ht="17.25" customHeight="1" x14ac:dyDescent="0.35">
      <c r="BN2397" s="17"/>
      <c r="BO2397" s="17"/>
      <c r="BP2397" s="17"/>
    </row>
    <row r="2398" spans="66:68" ht="17.25" customHeight="1" x14ac:dyDescent="0.35">
      <c r="BN2398" s="17"/>
      <c r="BO2398" s="17"/>
      <c r="BP2398" s="17"/>
    </row>
    <row r="2399" spans="66:68" ht="17.25" customHeight="1" x14ac:dyDescent="0.35">
      <c r="BN2399" s="17"/>
      <c r="BO2399" s="17"/>
      <c r="BP2399" s="17"/>
    </row>
    <row r="2400" spans="66:68" ht="17.25" customHeight="1" x14ac:dyDescent="0.35">
      <c r="BN2400" s="17"/>
      <c r="BO2400" s="17"/>
      <c r="BP2400" s="17"/>
    </row>
    <row r="2401" spans="66:68" ht="17.25" customHeight="1" x14ac:dyDescent="0.35">
      <c r="BN2401" s="17"/>
      <c r="BO2401" s="17"/>
      <c r="BP2401" s="17"/>
    </row>
    <row r="2402" spans="66:68" ht="17.25" customHeight="1" x14ac:dyDescent="0.35">
      <c r="BN2402" s="17"/>
      <c r="BO2402" s="17"/>
      <c r="BP2402" s="17"/>
    </row>
    <row r="2403" spans="66:68" ht="17.25" customHeight="1" x14ac:dyDescent="0.35">
      <c r="BN2403" s="17"/>
      <c r="BO2403" s="17"/>
      <c r="BP2403" s="17"/>
    </row>
    <row r="2404" spans="66:68" ht="17.25" customHeight="1" x14ac:dyDescent="0.35">
      <c r="BN2404" s="17"/>
      <c r="BO2404" s="17"/>
      <c r="BP2404" s="17"/>
    </row>
    <row r="2405" spans="66:68" ht="17.25" customHeight="1" x14ac:dyDescent="0.35">
      <c r="BN2405" s="17"/>
      <c r="BO2405" s="17"/>
      <c r="BP2405" s="17"/>
    </row>
    <row r="2406" spans="66:68" ht="17.25" customHeight="1" x14ac:dyDescent="0.35">
      <c r="BN2406" s="17"/>
      <c r="BO2406" s="17"/>
      <c r="BP2406" s="17"/>
    </row>
    <row r="2407" spans="66:68" ht="17.25" customHeight="1" x14ac:dyDescent="0.35">
      <c r="BN2407" s="17"/>
      <c r="BO2407" s="17"/>
      <c r="BP2407" s="17"/>
    </row>
    <row r="2408" spans="66:68" ht="17.25" customHeight="1" x14ac:dyDescent="0.35">
      <c r="BN2408" s="17"/>
      <c r="BO2408" s="17"/>
      <c r="BP2408" s="17"/>
    </row>
    <row r="2409" spans="66:68" ht="17.25" customHeight="1" x14ac:dyDescent="0.35">
      <c r="BN2409" s="17"/>
      <c r="BO2409" s="17"/>
      <c r="BP2409" s="17"/>
    </row>
    <row r="2410" spans="66:68" ht="17.25" customHeight="1" x14ac:dyDescent="0.35">
      <c r="BN2410" s="17"/>
      <c r="BO2410" s="17"/>
      <c r="BP2410" s="17"/>
    </row>
    <row r="2411" spans="66:68" ht="17.25" customHeight="1" x14ac:dyDescent="0.35">
      <c r="BN2411" s="17"/>
      <c r="BO2411" s="17"/>
      <c r="BP2411" s="17"/>
    </row>
    <row r="2412" spans="66:68" ht="17.25" customHeight="1" x14ac:dyDescent="0.35">
      <c r="BN2412" s="17"/>
      <c r="BO2412" s="17"/>
      <c r="BP2412" s="17"/>
    </row>
    <row r="2413" spans="66:68" ht="17.25" customHeight="1" x14ac:dyDescent="0.35">
      <c r="BN2413" s="17"/>
      <c r="BO2413" s="17"/>
      <c r="BP2413" s="17"/>
    </row>
    <row r="2414" spans="66:68" ht="17.25" customHeight="1" x14ac:dyDescent="0.35">
      <c r="BN2414" s="17"/>
      <c r="BO2414" s="17"/>
      <c r="BP2414" s="17"/>
    </row>
    <row r="2415" spans="66:68" ht="17.25" customHeight="1" x14ac:dyDescent="0.35">
      <c r="BN2415" s="17"/>
      <c r="BO2415" s="17"/>
      <c r="BP2415" s="17"/>
    </row>
    <row r="2416" spans="66:68" ht="17.25" customHeight="1" x14ac:dyDescent="0.35">
      <c r="BN2416" s="17"/>
      <c r="BO2416" s="17"/>
      <c r="BP2416" s="17"/>
    </row>
    <row r="2417" spans="66:68" ht="17.25" customHeight="1" x14ac:dyDescent="0.35">
      <c r="BN2417" s="17"/>
      <c r="BO2417" s="17"/>
      <c r="BP2417" s="17"/>
    </row>
    <row r="2418" spans="66:68" ht="17.25" customHeight="1" x14ac:dyDescent="0.35">
      <c r="BN2418" s="17"/>
      <c r="BO2418" s="17"/>
      <c r="BP2418" s="17"/>
    </row>
    <row r="2419" spans="66:68" ht="17.25" customHeight="1" x14ac:dyDescent="0.35">
      <c r="BN2419" s="17"/>
      <c r="BO2419" s="17"/>
      <c r="BP2419" s="17"/>
    </row>
    <row r="2420" spans="66:68" ht="17.25" customHeight="1" x14ac:dyDescent="0.35">
      <c r="BN2420" s="17"/>
      <c r="BO2420" s="17"/>
      <c r="BP2420" s="17"/>
    </row>
    <row r="2421" spans="66:68" ht="17.25" customHeight="1" x14ac:dyDescent="0.35">
      <c r="BN2421" s="17"/>
      <c r="BO2421" s="17"/>
      <c r="BP2421" s="17"/>
    </row>
    <row r="2422" spans="66:68" ht="17.25" customHeight="1" x14ac:dyDescent="0.35">
      <c r="BN2422" s="17"/>
      <c r="BO2422" s="17"/>
      <c r="BP2422" s="17"/>
    </row>
    <row r="2423" spans="66:68" ht="17.25" customHeight="1" x14ac:dyDescent="0.35">
      <c r="BN2423" s="17"/>
      <c r="BO2423" s="17"/>
      <c r="BP2423" s="17"/>
    </row>
    <row r="2424" spans="66:68" ht="17.25" customHeight="1" x14ac:dyDescent="0.35">
      <c r="BN2424" s="17"/>
      <c r="BO2424" s="17"/>
      <c r="BP2424" s="17"/>
    </row>
    <row r="2425" spans="66:68" ht="17.25" customHeight="1" x14ac:dyDescent="0.35">
      <c r="BN2425" s="17"/>
      <c r="BO2425" s="17"/>
      <c r="BP2425" s="17"/>
    </row>
    <row r="2426" spans="66:68" ht="17.25" customHeight="1" x14ac:dyDescent="0.35">
      <c r="BN2426" s="17"/>
      <c r="BO2426" s="17"/>
      <c r="BP2426" s="17"/>
    </row>
    <row r="2427" spans="66:68" ht="17.25" customHeight="1" x14ac:dyDescent="0.35">
      <c r="BN2427" s="17"/>
      <c r="BO2427" s="17"/>
      <c r="BP2427" s="17"/>
    </row>
    <row r="2428" spans="66:68" ht="17.25" customHeight="1" x14ac:dyDescent="0.35">
      <c r="BN2428" s="17"/>
      <c r="BO2428" s="17"/>
      <c r="BP2428" s="17"/>
    </row>
    <row r="2429" spans="66:68" ht="17.25" customHeight="1" x14ac:dyDescent="0.35">
      <c r="BN2429" s="17"/>
      <c r="BO2429" s="17"/>
      <c r="BP2429" s="17"/>
    </row>
    <row r="2430" spans="66:68" ht="17.25" customHeight="1" x14ac:dyDescent="0.35">
      <c r="BN2430" s="17"/>
      <c r="BO2430" s="17"/>
      <c r="BP2430" s="17"/>
    </row>
    <row r="2431" spans="66:68" ht="17.25" customHeight="1" x14ac:dyDescent="0.35">
      <c r="BN2431" s="17"/>
      <c r="BO2431" s="17"/>
      <c r="BP2431" s="17"/>
    </row>
    <row r="2432" spans="66:68" ht="17.25" customHeight="1" x14ac:dyDescent="0.35">
      <c r="BN2432" s="17"/>
      <c r="BO2432" s="17"/>
      <c r="BP2432" s="17"/>
    </row>
    <row r="2433" spans="66:68" ht="17.25" customHeight="1" x14ac:dyDescent="0.35">
      <c r="BN2433" s="17"/>
      <c r="BO2433" s="17"/>
      <c r="BP2433" s="17"/>
    </row>
    <row r="2434" spans="66:68" ht="17.25" customHeight="1" x14ac:dyDescent="0.35">
      <c r="BN2434" s="17"/>
      <c r="BO2434" s="17"/>
      <c r="BP2434" s="17"/>
    </row>
    <row r="2435" spans="66:68" ht="17.25" customHeight="1" x14ac:dyDescent="0.35">
      <c r="BN2435" s="17"/>
      <c r="BO2435" s="17"/>
      <c r="BP2435" s="17"/>
    </row>
    <row r="2436" spans="66:68" ht="17.25" customHeight="1" x14ac:dyDescent="0.35">
      <c r="BN2436" s="17"/>
      <c r="BO2436" s="17"/>
      <c r="BP2436" s="17"/>
    </row>
    <row r="2437" spans="66:68" ht="17.25" customHeight="1" x14ac:dyDescent="0.35">
      <c r="BN2437" s="17"/>
      <c r="BO2437" s="17"/>
      <c r="BP2437" s="17"/>
    </row>
    <row r="2438" spans="66:68" ht="17.25" customHeight="1" x14ac:dyDescent="0.35">
      <c r="BN2438" s="17"/>
      <c r="BO2438" s="17"/>
      <c r="BP2438" s="17"/>
    </row>
    <row r="2439" spans="66:68" ht="17.25" customHeight="1" x14ac:dyDescent="0.35">
      <c r="BN2439" s="17"/>
      <c r="BO2439" s="17"/>
      <c r="BP2439" s="17"/>
    </row>
    <row r="2440" spans="66:68" ht="17.25" customHeight="1" x14ac:dyDescent="0.35">
      <c r="BN2440" s="17"/>
      <c r="BO2440" s="17"/>
      <c r="BP2440" s="17"/>
    </row>
    <row r="2441" spans="66:68" ht="17.25" customHeight="1" x14ac:dyDescent="0.35">
      <c r="BN2441" s="17"/>
      <c r="BO2441" s="17"/>
      <c r="BP2441" s="17"/>
    </row>
    <row r="2442" spans="66:68" ht="17.25" customHeight="1" x14ac:dyDescent="0.35">
      <c r="BN2442" s="17"/>
      <c r="BO2442" s="17"/>
      <c r="BP2442" s="17"/>
    </row>
    <row r="2443" spans="66:68" ht="17.25" customHeight="1" x14ac:dyDescent="0.35">
      <c r="BN2443" s="17"/>
      <c r="BO2443" s="17"/>
      <c r="BP2443" s="17"/>
    </row>
    <row r="2444" spans="66:68" ht="17.25" customHeight="1" x14ac:dyDescent="0.35">
      <c r="BN2444" s="17"/>
      <c r="BO2444" s="17"/>
      <c r="BP2444" s="17"/>
    </row>
    <row r="2445" spans="66:68" ht="17.25" customHeight="1" x14ac:dyDescent="0.35">
      <c r="BN2445" s="17"/>
      <c r="BO2445" s="17"/>
      <c r="BP2445" s="17"/>
    </row>
    <row r="2446" spans="66:68" ht="17.25" customHeight="1" x14ac:dyDescent="0.35">
      <c r="BN2446" s="17"/>
      <c r="BO2446" s="17"/>
      <c r="BP2446" s="17"/>
    </row>
    <row r="2447" spans="66:68" ht="17.25" customHeight="1" x14ac:dyDescent="0.35">
      <c r="BN2447" s="17"/>
      <c r="BO2447" s="17"/>
      <c r="BP2447" s="17"/>
    </row>
    <row r="2448" spans="66:68" ht="17.25" customHeight="1" x14ac:dyDescent="0.35">
      <c r="BN2448" s="17"/>
      <c r="BO2448" s="17"/>
      <c r="BP2448" s="17"/>
    </row>
    <row r="2449" spans="66:68" ht="17.25" customHeight="1" x14ac:dyDescent="0.35">
      <c r="BN2449" s="17"/>
      <c r="BO2449" s="17"/>
      <c r="BP2449" s="17"/>
    </row>
    <row r="2450" spans="66:68" ht="17.25" customHeight="1" x14ac:dyDescent="0.35">
      <c r="BN2450" s="17"/>
      <c r="BO2450" s="17"/>
      <c r="BP2450" s="17"/>
    </row>
    <row r="2451" spans="66:68" ht="17.25" customHeight="1" x14ac:dyDescent="0.35">
      <c r="BN2451" s="17"/>
      <c r="BO2451" s="17"/>
      <c r="BP2451" s="17"/>
    </row>
    <row r="2452" spans="66:68" ht="17.25" customHeight="1" x14ac:dyDescent="0.35">
      <c r="BN2452" s="17"/>
      <c r="BO2452" s="17"/>
      <c r="BP2452" s="17"/>
    </row>
    <row r="2453" spans="66:68" ht="17.25" customHeight="1" x14ac:dyDescent="0.35">
      <c r="BN2453" s="17"/>
      <c r="BO2453" s="17"/>
      <c r="BP2453" s="17"/>
    </row>
    <row r="2454" spans="66:68" ht="17.25" customHeight="1" x14ac:dyDescent="0.35">
      <c r="BN2454" s="17"/>
      <c r="BO2454" s="17"/>
      <c r="BP2454" s="17"/>
    </row>
    <row r="2455" spans="66:68" ht="17.25" customHeight="1" x14ac:dyDescent="0.35">
      <c r="BN2455" s="17"/>
      <c r="BO2455" s="17"/>
      <c r="BP2455" s="17"/>
    </row>
    <row r="2456" spans="66:68" ht="17.25" customHeight="1" x14ac:dyDescent="0.35">
      <c r="BN2456" s="17"/>
      <c r="BO2456" s="17"/>
      <c r="BP2456" s="17"/>
    </row>
    <row r="2457" spans="66:68" ht="17.25" customHeight="1" x14ac:dyDescent="0.35">
      <c r="BN2457" s="17"/>
      <c r="BO2457" s="17"/>
      <c r="BP2457" s="17"/>
    </row>
    <row r="2458" spans="66:68" ht="17.25" customHeight="1" x14ac:dyDescent="0.35">
      <c r="BN2458" s="17"/>
      <c r="BO2458" s="17"/>
      <c r="BP2458" s="17"/>
    </row>
    <row r="2459" spans="66:68" ht="17.25" customHeight="1" x14ac:dyDescent="0.35">
      <c r="BN2459" s="17"/>
      <c r="BO2459" s="17"/>
      <c r="BP2459" s="17"/>
    </row>
    <row r="2460" spans="66:68" ht="17.25" customHeight="1" x14ac:dyDescent="0.35">
      <c r="BN2460" s="17"/>
      <c r="BO2460" s="17"/>
      <c r="BP2460" s="17"/>
    </row>
    <row r="2461" spans="66:68" ht="17.25" customHeight="1" x14ac:dyDescent="0.35">
      <c r="BN2461" s="17"/>
      <c r="BO2461" s="17"/>
      <c r="BP2461" s="17"/>
    </row>
    <row r="2462" spans="66:68" ht="17.25" customHeight="1" x14ac:dyDescent="0.35">
      <c r="BN2462" s="17"/>
      <c r="BO2462" s="17"/>
      <c r="BP2462" s="17"/>
    </row>
    <row r="2463" spans="66:68" ht="17.25" customHeight="1" x14ac:dyDescent="0.35">
      <c r="BN2463" s="17"/>
      <c r="BO2463" s="17"/>
      <c r="BP2463" s="17"/>
    </row>
    <row r="2464" spans="66:68" ht="17.25" customHeight="1" x14ac:dyDescent="0.35">
      <c r="BN2464" s="17"/>
      <c r="BO2464" s="17"/>
      <c r="BP2464" s="17"/>
    </row>
    <row r="2465" spans="66:68" ht="17.25" customHeight="1" x14ac:dyDescent="0.35">
      <c r="BN2465" s="17"/>
      <c r="BO2465" s="17"/>
      <c r="BP2465" s="17"/>
    </row>
    <row r="2466" spans="66:68" ht="17.25" customHeight="1" x14ac:dyDescent="0.35">
      <c r="BN2466" s="17"/>
      <c r="BO2466" s="17"/>
      <c r="BP2466" s="17"/>
    </row>
    <row r="2467" spans="66:68" ht="17.25" customHeight="1" x14ac:dyDescent="0.35">
      <c r="BN2467" s="17"/>
      <c r="BO2467" s="17"/>
      <c r="BP2467" s="17"/>
    </row>
    <row r="2468" spans="66:68" ht="17.25" customHeight="1" x14ac:dyDescent="0.35">
      <c r="BN2468" s="17"/>
      <c r="BO2468" s="17"/>
      <c r="BP2468" s="17"/>
    </row>
    <row r="2469" spans="66:68" ht="17.25" customHeight="1" x14ac:dyDescent="0.35">
      <c r="BN2469" s="17"/>
      <c r="BO2469" s="17"/>
      <c r="BP2469" s="17"/>
    </row>
    <row r="2470" spans="66:68" ht="17.25" customHeight="1" x14ac:dyDescent="0.35">
      <c r="BN2470" s="17"/>
      <c r="BO2470" s="17"/>
      <c r="BP2470" s="17"/>
    </row>
    <row r="2471" spans="66:68" ht="17.25" customHeight="1" x14ac:dyDescent="0.35">
      <c r="BN2471" s="17"/>
      <c r="BO2471" s="17"/>
      <c r="BP2471" s="17"/>
    </row>
    <row r="2472" spans="66:68" ht="17.25" customHeight="1" x14ac:dyDescent="0.35">
      <c r="BN2472" s="17"/>
      <c r="BO2472" s="17"/>
      <c r="BP2472" s="17"/>
    </row>
    <row r="2473" spans="66:68" ht="17.25" customHeight="1" x14ac:dyDescent="0.35">
      <c r="BN2473" s="17"/>
      <c r="BO2473" s="17"/>
      <c r="BP2473" s="17"/>
    </row>
    <row r="2474" spans="66:68" ht="17.25" customHeight="1" x14ac:dyDescent="0.35">
      <c r="BN2474" s="17"/>
      <c r="BO2474" s="17"/>
      <c r="BP2474" s="17"/>
    </row>
    <row r="2475" spans="66:68" ht="17.25" customHeight="1" x14ac:dyDescent="0.35">
      <c r="BN2475" s="17"/>
      <c r="BO2475" s="17"/>
      <c r="BP2475" s="17"/>
    </row>
    <row r="2476" spans="66:68" ht="17.25" customHeight="1" x14ac:dyDescent="0.35">
      <c r="BN2476" s="17"/>
      <c r="BO2476" s="17"/>
      <c r="BP2476" s="17"/>
    </row>
    <row r="2477" spans="66:68" ht="17.25" customHeight="1" x14ac:dyDescent="0.35">
      <c r="BN2477" s="17"/>
      <c r="BO2477" s="17"/>
      <c r="BP2477" s="17"/>
    </row>
    <row r="2478" spans="66:68" ht="17.25" customHeight="1" x14ac:dyDescent="0.35">
      <c r="BN2478" s="17"/>
      <c r="BO2478" s="17"/>
      <c r="BP2478" s="17"/>
    </row>
    <row r="2479" spans="66:68" ht="17.25" customHeight="1" x14ac:dyDescent="0.35">
      <c r="BN2479" s="17"/>
      <c r="BO2479" s="17"/>
      <c r="BP2479" s="17"/>
    </row>
    <row r="2480" spans="66:68" ht="17.25" customHeight="1" x14ac:dyDescent="0.35">
      <c r="BN2480" s="17"/>
      <c r="BO2480" s="17"/>
      <c r="BP2480" s="17"/>
    </row>
    <row r="2481" spans="66:68" ht="17.25" customHeight="1" x14ac:dyDescent="0.35">
      <c r="BN2481" s="17"/>
      <c r="BO2481" s="17"/>
      <c r="BP2481" s="17"/>
    </row>
    <row r="2482" spans="66:68" ht="17.25" customHeight="1" x14ac:dyDescent="0.35">
      <c r="BN2482" s="17"/>
      <c r="BO2482" s="17"/>
      <c r="BP2482" s="17"/>
    </row>
    <row r="2483" spans="66:68" ht="17.25" customHeight="1" x14ac:dyDescent="0.35">
      <c r="BN2483" s="17"/>
      <c r="BO2483" s="17"/>
      <c r="BP2483" s="17"/>
    </row>
    <row r="2484" spans="66:68" ht="17.25" customHeight="1" x14ac:dyDescent="0.35">
      <c r="BN2484" s="17"/>
      <c r="BO2484" s="17"/>
      <c r="BP2484" s="17"/>
    </row>
    <row r="2485" spans="66:68" ht="17.25" customHeight="1" x14ac:dyDescent="0.35">
      <c r="BN2485" s="17"/>
      <c r="BO2485" s="17"/>
      <c r="BP2485" s="17"/>
    </row>
    <row r="2486" spans="66:68" ht="17.25" customHeight="1" x14ac:dyDescent="0.35">
      <c r="BN2486" s="17"/>
      <c r="BO2486" s="17"/>
      <c r="BP2486" s="17"/>
    </row>
    <row r="2487" spans="66:68" ht="17.25" customHeight="1" x14ac:dyDescent="0.35">
      <c r="BN2487" s="17"/>
      <c r="BO2487" s="17"/>
      <c r="BP2487" s="17"/>
    </row>
    <row r="2488" spans="66:68" ht="17.25" customHeight="1" x14ac:dyDescent="0.35">
      <c r="BN2488" s="17"/>
      <c r="BO2488" s="17"/>
      <c r="BP2488" s="17"/>
    </row>
    <row r="2489" spans="66:68" ht="17.25" customHeight="1" x14ac:dyDescent="0.35">
      <c r="BN2489" s="17"/>
      <c r="BO2489" s="17"/>
      <c r="BP2489" s="17"/>
    </row>
    <row r="2490" spans="66:68" ht="17.25" customHeight="1" x14ac:dyDescent="0.35">
      <c r="BN2490" s="17"/>
      <c r="BO2490" s="17"/>
      <c r="BP2490" s="17"/>
    </row>
    <row r="2491" spans="66:68" ht="17.25" customHeight="1" x14ac:dyDescent="0.35">
      <c r="BN2491" s="17"/>
      <c r="BO2491" s="17"/>
      <c r="BP2491" s="17"/>
    </row>
    <row r="2492" spans="66:68" ht="17.25" customHeight="1" x14ac:dyDescent="0.35">
      <c r="BN2492" s="17"/>
      <c r="BO2492" s="17"/>
      <c r="BP2492" s="17"/>
    </row>
    <row r="2493" spans="66:68" ht="17.25" customHeight="1" x14ac:dyDescent="0.35">
      <c r="BN2493" s="17"/>
      <c r="BO2493" s="17"/>
      <c r="BP2493" s="17"/>
    </row>
    <row r="2494" spans="66:68" ht="17.25" customHeight="1" x14ac:dyDescent="0.35">
      <c r="BN2494" s="17"/>
      <c r="BO2494" s="17"/>
      <c r="BP2494" s="17"/>
    </row>
    <row r="2495" spans="66:68" ht="17.25" customHeight="1" x14ac:dyDescent="0.35">
      <c r="BN2495" s="17"/>
      <c r="BO2495" s="17"/>
      <c r="BP2495" s="17"/>
    </row>
    <row r="2496" spans="66:68" ht="17.25" customHeight="1" x14ac:dyDescent="0.35">
      <c r="BN2496" s="17"/>
      <c r="BO2496" s="17"/>
      <c r="BP2496" s="17"/>
    </row>
    <row r="2497" spans="66:68" ht="17.25" customHeight="1" x14ac:dyDescent="0.35">
      <c r="BN2497" s="17"/>
      <c r="BO2497" s="17"/>
      <c r="BP2497" s="17"/>
    </row>
    <row r="2498" spans="66:68" ht="17.25" customHeight="1" x14ac:dyDescent="0.35">
      <c r="BN2498" s="17"/>
      <c r="BO2498" s="17"/>
      <c r="BP2498" s="17"/>
    </row>
    <row r="2499" spans="66:68" ht="17.25" customHeight="1" x14ac:dyDescent="0.35">
      <c r="BN2499" s="17"/>
      <c r="BO2499" s="17"/>
      <c r="BP2499" s="17"/>
    </row>
    <row r="2500" spans="66:68" ht="17.25" customHeight="1" x14ac:dyDescent="0.35">
      <c r="BN2500" s="17"/>
      <c r="BO2500" s="17"/>
      <c r="BP2500" s="17"/>
    </row>
    <row r="2501" spans="66:68" ht="17.25" customHeight="1" x14ac:dyDescent="0.35">
      <c r="BN2501" s="17"/>
      <c r="BO2501" s="17"/>
      <c r="BP2501" s="17"/>
    </row>
    <row r="2502" spans="66:68" ht="17.25" customHeight="1" x14ac:dyDescent="0.35">
      <c r="BN2502" s="17"/>
      <c r="BO2502" s="17"/>
      <c r="BP2502" s="17"/>
    </row>
    <row r="2503" spans="66:68" ht="17.25" customHeight="1" x14ac:dyDescent="0.35">
      <c r="BN2503" s="17"/>
      <c r="BO2503" s="17"/>
      <c r="BP2503" s="17"/>
    </row>
    <row r="2504" spans="66:68" ht="17.25" customHeight="1" x14ac:dyDescent="0.35">
      <c r="BN2504" s="17"/>
      <c r="BO2504" s="17"/>
      <c r="BP2504" s="17"/>
    </row>
    <row r="2505" spans="66:68" ht="17.25" customHeight="1" x14ac:dyDescent="0.35">
      <c r="BN2505" s="17"/>
      <c r="BO2505" s="17"/>
      <c r="BP2505" s="17"/>
    </row>
    <row r="2506" spans="66:68" ht="17.25" customHeight="1" x14ac:dyDescent="0.35">
      <c r="BN2506" s="17"/>
      <c r="BO2506" s="17"/>
      <c r="BP2506" s="17"/>
    </row>
    <row r="2507" spans="66:68" ht="17.25" customHeight="1" x14ac:dyDescent="0.35">
      <c r="BN2507" s="17"/>
      <c r="BO2507" s="17"/>
      <c r="BP2507" s="17"/>
    </row>
    <row r="2508" spans="66:68" ht="17.25" customHeight="1" x14ac:dyDescent="0.35">
      <c r="BN2508" s="17"/>
      <c r="BO2508" s="17"/>
      <c r="BP2508" s="17"/>
    </row>
    <row r="2509" spans="66:68" ht="17.25" customHeight="1" x14ac:dyDescent="0.35">
      <c r="BN2509" s="17"/>
      <c r="BO2509" s="17"/>
      <c r="BP2509" s="17"/>
    </row>
    <row r="2510" spans="66:68" ht="17.25" customHeight="1" x14ac:dyDescent="0.35">
      <c r="BN2510" s="17"/>
      <c r="BO2510" s="17"/>
      <c r="BP2510" s="17"/>
    </row>
    <row r="2511" spans="66:68" ht="17.25" customHeight="1" x14ac:dyDescent="0.35">
      <c r="BN2511" s="17"/>
      <c r="BO2511" s="17"/>
      <c r="BP2511" s="17"/>
    </row>
    <row r="2512" spans="66:68" ht="17.25" customHeight="1" x14ac:dyDescent="0.35">
      <c r="BN2512" s="17"/>
      <c r="BO2512" s="17"/>
      <c r="BP2512" s="17"/>
    </row>
    <row r="2513" spans="66:68" ht="17.25" customHeight="1" x14ac:dyDescent="0.35">
      <c r="BN2513" s="17"/>
      <c r="BO2513" s="17"/>
      <c r="BP2513" s="17"/>
    </row>
    <row r="2514" spans="66:68" ht="17.25" customHeight="1" x14ac:dyDescent="0.35">
      <c r="BN2514" s="17"/>
      <c r="BO2514" s="17"/>
      <c r="BP2514" s="17"/>
    </row>
    <row r="2515" spans="66:68" ht="17.25" customHeight="1" x14ac:dyDescent="0.35">
      <c r="BN2515" s="17"/>
      <c r="BO2515" s="17"/>
      <c r="BP2515" s="17"/>
    </row>
    <row r="2516" spans="66:68" ht="17.25" customHeight="1" x14ac:dyDescent="0.35">
      <c r="BN2516" s="17"/>
      <c r="BO2516" s="17"/>
      <c r="BP2516" s="17"/>
    </row>
    <row r="2517" spans="66:68" ht="17.25" customHeight="1" x14ac:dyDescent="0.35">
      <c r="BN2517" s="17"/>
      <c r="BO2517" s="17"/>
      <c r="BP2517" s="17"/>
    </row>
    <row r="2518" spans="66:68" ht="17.25" customHeight="1" x14ac:dyDescent="0.35">
      <c r="BN2518" s="17"/>
      <c r="BO2518" s="17"/>
      <c r="BP2518" s="17"/>
    </row>
    <row r="2519" spans="66:68" ht="17.25" customHeight="1" x14ac:dyDescent="0.35">
      <c r="BN2519" s="17"/>
      <c r="BO2519" s="17"/>
      <c r="BP2519" s="17"/>
    </row>
    <row r="2520" spans="66:68" ht="17.25" customHeight="1" x14ac:dyDescent="0.35">
      <c r="BN2520" s="17"/>
      <c r="BO2520" s="17"/>
      <c r="BP2520" s="17"/>
    </row>
    <row r="2521" spans="66:68" ht="17.25" customHeight="1" x14ac:dyDescent="0.35">
      <c r="BN2521" s="17"/>
      <c r="BO2521" s="17"/>
      <c r="BP2521" s="17"/>
    </row>
    <row r="2522" spans="66:68" ht="17.25" customHeight="1" x14ac:dyDescent="0.35">
      <c r="BN2522" s="17"/>
      <c r="BO2522" s="17"/>
      <c r="BP2522" s="17"/>
    </row>
    <row r="2523" spans="66:68" ht="17.25" customHeight="1" x14ac:dyDescent="0.35">
      <c r="BN2523" s="17"/>
      <c r="BO2523" s="17"/>
      <c r="BP2523" s="17"/>
    </row>
    <row r="2524" spans="66:68" ht="17.25" customHeight="1" x14ac:dyDescent="0.35">
      <c r="BN2524" s="17"/>
      <c r="BO2524" s="17"/>
      <c r="BP2524" s="17"/>
    </row>
    <row r="2525" spans="66:68" ht="17.25" customHeight="1" x14ac:dyDescent="0.35">
      <c r="BN2525" s="17"/>
      <c r="BO2525" s="17"/>
      <c r="BP2525" s="17"/>
    </row>
    <row r="2526" spans="66:68" ht="17.25" customHeight="1" x14ac:dyDescent="0.35">
      <c r="BN2526" s="17"/>
      <c r="BO2526" s="17"/>
      <c r="BP2526" s="17"/>
    </row>
    <row r="2527" spans="66:68" ht="17.25" customHeight="1" x14ac:dyDescent="0.35">
      <c r="BN2527" s="17"/>
      <c r="BO2527" s="17"/>
      <c r="BP2527" s="17"/>
    </row>
    <row r="2528" spans="66:68" ht="17.25" customHeight="1" x14ac:dyDescent="0.35">
      <c r="BN2528" s="17"/>
      <c r="BO2528" s="17"/>
      <c r="BP2528" s="17"/>
    </row>
    <row r="2529" spans="66:68" ht="17.25" customHeight="1" x14ac:dyDescent="0.35">
      <c r="BN2529" s="17"/>
      <c r="BO2529" s="17"/>
      <c r="BP2529" s="17"/>
    </row>
    <row r="2530" spans="66:68" ht="17.25" customHeight="1" x14ac:dyDescent="0.35">
      <c r="BN2530" s="17"/>
      <c r="BO2530" s="17"/>
      <c r="BP2530" s="17"/>
    </row>
    <row r="2531" spans="66:68" ht="17.25" customHeight="1" x14ac:dyDescent="0.35">
      <c r="BN2531" s="17"/>
      <c r="BO2531" s="17"/>
      <c r="BP2531" s="17"/>
    </row>
    <row r="2532" spans="66:68" ht="17.25" customHeight="1" x14ac:dyDescent="0.35">
      <c r="BN2532" s="17"/>
      <c r="BO2532" s="17"/>
      <c r="BP2532" s="17"/>
    </row>
    <row r="2533" spans="66:68" ht="17.25" customHeight="1" x14ac:dyDescent="0.35">
      <c r="BN2533" s="17"/>
      <c r="BO2533" s="17"/>
      <c r="BP2533" s="17"/>
    </row>
    <row r="2534" spans="66:68" ht="17.25" customHeight="1" x14ac:dyDescent="0.35">
      <c r="BN2534" s="17"/>
      <c r="BO2534" s="17"/>
      <c r="BP2534" s="17"/>
    </row>
    <row r="2535" spans="66:68" ht="17.25" customHeight="1" x14ac:dyDescent="0.35">
      <c r="BN2535" s="17"/>
      <c r="BO2535" s="17"/>
      <c r="BP2535" s="17"/>
    </row>
    <row r="2536" spans="66:68" ht="17.25" customHeight="1" x14ac:dyDescent="0.35">
      <c r="BN2536" s="17"/>
      <c r="BO2536" s="17"/>
      <c r="BP2536" s="17"/>
    </row>
    <row r="2537" spans="66:68" ht="17.25" customHeight="1" x14ac:dyDescent="0.35">
      <c r="BN2537" s="17"/>
      <c r="BO2537" s="17"/>
      <c r="BP2537" s="17"/>
    </row>
    <row r="2538" spans="66:68" ht="17.25" customHeight="1" x14ac:dyDescent="0.35">
      <c r="BN2538" s="17"/>
      <c r="BO2538" s="17"/>
      <c r="BP2538" s="17"/>
    </row>
    <row r="2539" spans="66:68" ht="17.25" customHeight="1" x14ac:dyDescent="0.35">
      <c r="BN2539" s="17"/>
      <c r="BO2539" s="17"/>
      <c r="BP2539" s="17"/>
    </row>
    <row r="2540" spans="66:68" ht="17.25" customHeight="1" x14ac:dyDescent="0.35">
      <c r="BN2540" s="17"/>
      <c r="BO2540" s="17"/>
      <c r="BP2540" s="17"/>
    </row>
    <row r="2541" spans="66:68" ht="17.25" customHeight="1" x14ac:dyDescent="0.35">
      <c r="BN2541" s="17"/>
      <c r="BO2541" s="17"/>
      <c r="BP2541" s="17"/>
    </row>
    <row r="2542" spans="66:68" ht="17.25" customHeight="1" x14ac:dyDescent="0.35">
      <c r="BN2542" s="17"/>
      <c r="BO2542" s="17"/>
      <c r="BP2542" s="17"/>
    </row>
    <row r="2543" spans="66:68" ht="17.25" customHeight="1" x14ac:dyDescent="0.35">
      <c r="BN2543" s="17"/>
      <c r="BO2543" s="17"/>
      <c r="BP2543" s="17"/>
    </row>
    <row r="2544" spans="66:68" ht="17.25" customHeight="1" x14ac:dyDescent="0.35">
      <c r="BN2544" s="17"/>
      <c r="BO2544" s="17"/>
      <c r="BP2544" s="17"/>
    </row>
    <row r="2545" spans="66:68" ht="17.25" customHeight="1" x14ac:dyDescent="0.35">
      <c r="BN2545" s="17"/>
      <c r="BO2545" s="17"/>
      <c r="BP2545" s="17"/>
    </row>
    <row r="2546" spans="66:68" ht="17.25" customHeight="1" x14ac:dyDescent="0.35">
      <c r="BN2546" s="17"/>
      <c r="BO2546" s="17"/>
      <c r="BP2546" s="17"/>
    </row>
    <row r="2547" spans="66:68" ht="17.25" customHeight="1" x14ac:dyDescent="0.35">
      <c r="BN2547" s="17"/>
      <c r="BO2547" s="17"/>
      <c r="BP2547" s="17"/>
    </row>
    <row r="2548" spans="66:68" ht="17.25" customHeight="1" x14ac:dyDescent="0.35">
      <c r="BN2548" s="17"/>
      <c r="BO2548" s="17"/>
      <c r="BP2548" s="17"/>
    </row>
    <row r="2549" spans="66:68" ht="17.25" customHeight="1" x14ac:dyDescent="0.35">
      <c r="BN2549" s="17"/>
      <c r="BO2549" s="17"/>
      <c r="BP2549" s="17"/>
    </row>
    <row r="2550" spans="66:68" ht="17.25" customHeight="1" x14ac:dyDescent="0.35">
      <c r="BN2550" s="17"/>
      <c r="BO2550" s="17"/>
      <c r="BP2550" s="17"/>
    </row>
    <row r="2551" spans="66:68" ht="17.25" customHeight="1" x14ac:dyDescent="0.35">
      <c r="BN2551" s="17"/>
      <c r="BO2551" s="17"/>
      <c r="BP2551" s="17"/>
    </row>
    <row r="2552" spans="66:68" ht="17.25" customHeight="1" x14ac:dyDescent="0.35">
      <c r="BN2552" s="17"/>
      <c r="BO2552" s="17"/>
      <c r="BP2552" s="17"/>
    </row>
    <row r="2553" spans="66:68" ht="17.25" customHeight="1" x14ac:dyDescent="0.35">
      <c r="BN2553" s="17"/>
      <c r="BO2553" s="17"/>
      <c r="BP2553" s="17"/>
    </row>
    <row r="2554" spans="66:68" ht="17.25" customHeight="1" x14ac:dyDescent="0.35">
      <c r="BN2554" s="17"/>
      <c r="BO2554" s="17"/>
      <c r="BP2554" s="17"/>
    </row>
    <row r="2555" spans="66:68" ht="17.25" customHeight="1" x14ac:dyDescent="0.35">
      <c r="BN2555" s="17"/>
      <c r="BO2555" s="17"/>
      <c r="BP2555" s="17"/>
    </row>
    <row r="2556" spans="66:68" ht="17.25" customHeight="1" x14ac:dyDescent="0.35">
      <c r="BN2556" s="17"/>
      <c r="BO2556" s="17"/>
      <c r="BP2556" s="17"/>
    </row>
    <row r="2557" spans="66:68" ht="17.25" customHeight="1" x14ac:dyDescent="0.35">
      <c r="BN2557" s="17"/>
      <c r="BO2557" s="17"/>
      <c r="BP2557" s="17"/>
    </row>
    <row r="2558" spans="66:68" ht="17.25" customHeight="1" x14ac:dyDescent="0.35">
      <c r="BN2558" s="17"/>
      <c r="BO2558" s="17"/>
      <c r="BP2558" s="17"/>
    </row>
    <row r="2559" spans="66:68" ht="17.25" customHeight="1" x14ac:dyDescent="0.35">
      <c r="BN2559" s="17"/>
      <c r="BO2559" s="17"/>
      <c r="BP2559" s="17"/>
    </row>
    <row r="2560" spans="66:68" ht="17.25" customHeight="1" x14ac:dyDescent="0.35">
      <c r="BN2560" s="17"/>
      <c r="BO2560" s="17"/>
      <c r="BP2560" s="17"/>
    </row>
    <row r="2561" spans="66:68" ht="17.25" customHeight="1" x14ac:dyDescent="0.35">
      <c r="BN2561" s="17"/>
      <c r="BO2561" s="17"/>
      <c r="BP2561" s="17"/>
    </row>
    <row r="2562" spans="66:68" ht="17.25" customHeight="1" x14ac:dyDescent="0.35">
      <c r="BN2562" s="17"/>
      <c r="BO2562" s="17"/>
      <c r="BP2562" s="17"/>
    </row>
    <row r="2563" spans="66:68" ht="17.25" customHeight="1" x14ac:dyDescent="0.35">
      <c r="BN2563" s="17"/>
      <c r="BO2563" s="17"/>
      <c r="BP2563" s="17"/>
    </row>
    <row r="2564" spans="66:68" ht="17.25" customHeight="1" x14ac:dyDescent="0.35">
      <c r="BN2564" s="17"/>
      <c r="BO2564" s="17"/>
      <c r="BP2564" s="17"/>
    </row>
    <row r="2565" spans="66:68" ht="17.25" customHeight="1" x14ac:dyDescent="0.35">
      <c r="BN2565" s="17"/>
      <c r="BO2565" s="17"/>
      <c r="BP2565" s="17"/>
    </row>
    <row r="2566" spans="66:68" ht="17.25" customHeight="1" x14ac:dyDescent="0.35">
      <c r="BN2566" s="17"/>
      <c r="BO2566" s="17"/>
      <c r="BP2566" s="17"/>
    </row>
    <row r="2567" spans="66:68" ht="17.25" customHeight="1" x14ac:dyDescent="0.35">
      <c r="BN2567" s="17"/>
      <c r="BO2567" s="17"/>
      <c r="BP2567" s="17"/>
    </row>
    <row r="2568" spans="66:68" ht="17.25" customHeight="1" x14ac:dyDescent="0.35">
      <c r="BN2568" s="17"/>
      <c r="BO2568" s="17"/>
      <c r="BP2568" s="17"/>
    </row>
    <row r="2569" spans="66:68" ht="17.25" customHeight="1" x14ac:dyDescent="0.35">
      <c r="BN2569" s="17"/>
      <c r="BO2569" s="17"/>
      <c r="BP2569" s="17"/>
    </row>
    <row r="2570" spans="66:68" ht="17.25" customHeight="1" x14ac:dyDescent="0.35">
      <c r="BN2570" s="17"/>
      <c r="BO2570" s="17"/>
      <c r="BP2570" s="17"/>
    </row>
    <row r="2571" spans="66:68" ht="17.25" customHeight="1" x14ac:dyDescent="0.35">
      <c r="BN2571" s="17"/>
      <c r="BO2571" s="17"/>
      <c r="BP2571" s="17"/>
    </row>
    <row r="2572" spans="66:68" ht="17.25" customHeight="1" x14ac:dyDescent="0.35">
      <c r="BN2572" s="17"/>
      <c r="BO2572" s="17"/>
      <c r="BP2572" s="17"/>
    </row>
    <row r="2573" spans="66:68" ht="17.25" customHeight="1" x14ac:dyDescent="0.35">
      <c r="BN2573" s="17"/>
      <c r="BO2573" s="17"/>
      <c r="BP2573" s="17"/>
    </row>
    <row r="2574" spans="66:68" ht="17.25" customHeight="1" x14ac:dyDescent="0.35">
      <c r="BN2574" s="17"/>
      <c r="BO2574" s="17"/>
      <c r="BP2574" s="17"/>
    </row>
    <row r="2575" spans="66:68" ht="17.25" customHeight="1" x14ac:dyDescent="0.35">
      <c r="BN2575" s="17"/>
      <c r="BO2575" s="17"/>
      <c r="BP2575" s="17"/>
    </row>
    <row r="2576" spans="66:68" ht="17.25" customHeight="1" x14ac:dyDescent="0.35">
      <c r="BN2576" s="17"/>
      <c r="BO2576" s="17"/>
      <c r="BP2576" s="17"/>
    </row>
    <row r="2577" spans="66:68" ht="17.25" customHeight="1" x14ac:dyDescent="0.35">
      <c r="BN2577" s="17"/>
      <c r="BO2577" s="17"/>
      <c r="BP2577" s="17"/>
    </row>
    <row r="2578" spans="66:68" ht="17.25" customHeight="1" x14ac:dyDescent="0.35">
      <c r="BN2578" s="17"/>
      <c r="BO2578" s="17"/>
      <c r="BP2578" s="17"/>
    </row>
    <row r="2579" spans="66:68" ht="17.25" customHeight="1" x14ac:dyDescent="0.35">
      <c r="BN2579" s="17"/>
      <c r="BO2579" s="17"/>
      <c r="BP2579" s="17"/>
    </row>
    <row r="2580" spans="66:68" ht="17.25" customHeight="1" x14ac:dyDescent="0.35">
      <c r="BN2580" s="17"/>
      <c r="BO2580" s="17"/>
      <c r="BP2580" s="17"/>
    </row>
    <row r="2581" spans="66:68" ht="17.25" customHeight="1" x14ac:dyDescent="0.35">
      <c r="BN2581" s="17"/>
      <c r="BO2581" s="17"/>
      <c r="BP2581" s="17"/>
    </row>
    <row r="2582" spans="66:68" ht="17.25" customHeight="1" x14ac:dyDescent="0.35">
      <c r="BN2582" s="17"/>
      <c r="BO2582" s="17"/>
      <c r="BP2582" s="17"/>
    </row>
    <row r="2583" spans="66:68" ht="17.25" customHeight="1" x14ac:dyDescent="0.35">
      <c r="BN2583" s="17"/>
      <c r="BO2583" s="17"/>
      <c r="BP2583" s="17"/>
    </row>
    <row r="2584" spans="66:68" ht="17.25" customHeight="1" x14ac:dyDescent="0.35">
      <c r="BN2584" s="17"/>
      <c r="BO2584" s="17"/>
      <c r="BP2584" s="17"/>
    </row>
    <row r="2585" spans="66:68" ht="17.25" customHeight="1" x14ac:dyDescent="0.35">
      <c r="BN2585" s="17"/>
      <c r="BO2585" s="17"/>
      <c r="BP2585" s="17"/>
    </row>
    <row r="2586" spans="66:68" ht="17.25" customHeight="1" x14ac:dyDescent="0.35">
      <c r="BN2586" s="17"/>
      <c r="BO2586" s="17"/>
      <c r="BP2586" s="17"/>
    </row>
    <row r="2587" spans="66:68" ht="17.25" customHeight="1" x14ac:dyDescent="0.35">
      <c r="BN2587" s="17"/>
      <c r="BO2587" s="17"/>
      <c r="BP2587" s="17"/>
    </row>
    <row r="2588" spans="66:68" ht="17.25" customHeight="1" x14ac:dyDescent="0.35">
      <c r="BN2588" s="17"/>
      <c r="BO2588" s="17"/>
      <c r="BP2588" s="17"/>
    </row>
    <row r="2589" spans="66:68" ht="17.25" customHeight="1" x14ac:dyDescent="0.35">
      <c r="BN2589" s="17"/>
      <c r="BO2589" s="17"/>
      <c r="BP2589" s="17"/>
    </row>
    <row r="2590" spans="66:68" ht="17.25" customHeight="1" x14ac:dyDescent="0.35">
      <c r="BN2590" s="17"/>
      <c r="BO2590" s="17"/>
      <c r="BP2590" s="17"/>
    </row>
    <row r="2591" spans="66:68" ht="17.25" customHeight="1" x14ac:dyDescent="0.35">
      <c r="BN2591" s="17"/>
      <c r="BO2591" s="17"/>
      <c r="BP2591" s="17"/>
    </row>
    <row r="2592" spans="66:68" ht="17.25" customHeight="1" x14ac:dyDescent="0.35">
      <c r="BN2592" s="17"/>
      <c r="BO2592" s="17"/>
      <c r="BP2592" s="17"/>
    </row>
    <row r="2593" spans="66:68" ht="17.25" customHeight="1" x14ac:dyDescent="0.35">
      <c r="BN2593" s="17"/>
      <c r="BO2593" s="17"/>
      <c r="BP2593" s="17"/>
    </row>
    <row r="2594" spans="66:68" ht="17.25" customHeight="1" x14ac:dyDescent="0.35">
      <c r="BN2594" s="17"/>
      <c r="BO2594" s="17"/>
      <c r="BP2594" s="17"/>
    </row>
    <row r="2595" spans="66:68" ht="17.25" customHeight="1" x14ac:dyDescent="0.35">
      <c r="BN2595" s="17"/>
      <c r="BO2595" s="17"/>
      <c r="BP2595" s="17"/>
    </row>
    <row r="2596" spans="66:68" ht="17.25" customHeight="1" x14ac:dyDescent="0.35">
      <c r="BN2596" s="17"/>
      <c r="BO2596" s="17"/>
      <c r="BP2596" s="17"/>
    </row>
    <row r="2597" spans="66:68" ht="17.25" customHeight="1" x14ac:dyDescent="0.35">
      <c r="BN2597" s="17"/>
      <c r="BO2597" s="17"/>
      <c r="BP2597" s="17"/>
    </row>
    <row r="2598" spans="66:68" ht="17.25" customHeight="1" x14ac:dyDescent="0.35">
      <c r="BN2598" s="17"/>
      <c r="BO2598" s="17"/>
      <c r="BP2598" s="17"/>
    </row>
    <row r="2599" spans="66:68" ht="17.25" customHeight="1" x14ac:dyDescent="0.35">
      <c r="BN2599" s="17"/>
      <c r="BO2599" s="17"/>
      <c r="BP2599" s="17"/>
    </row>
    <row r="2600" spans="66:68" ht="17.25" customHeight="1" x14ac:dyDescent="0.35">
      <c r="BN2600" s="17"/>
      <c r="BO2600" s="17"/>
      <c r="BP2600" s="17"/>
    </row>
    <row r="2601" spans="66:68" ht="17.25" customHeight="1" x14ac:dyDescent="0.35">
      <c r="BN2601" s="17"/>
      <c r="BO2601" s="17"/>
      <c r="BP2601" s="17"/>
    </row>
    <row r="2602" spans="66:68" ht="17.25" customHeight="1" x14ac:dyDescent="0.35">
      <c r="BN2602" s="17"/>
      <c r="BO2602" s="17"/>
      <c r="BP2602" s="17"/>
    </row>
    <row r="2603" spans="66:68" ht="17.25" customHeight="1" x14ac:dyDescent="0.35">
      <c r="BN2603" s="17"/>
      <c r="BO2603" s="17"/>
      <c r="BP2603" s="17"/>
    </row>
    <row r="2604" spans="66:68" ht="17.25" customHeight="1" x14ac:dyDescent="0.35">
      <c r="BN2604" s="17"/>
      <c r="BO2604" s="17"/>
      <c r="BP2604" s="17"/>
    </row>
    <row r="2605" spans="66:68" ht="17.25" customHeight="1" x14ac:dyDescent="0.35">
      <c r="BN2605" s="17"/>
      <c r="BO2605" s="17"/>
      <c r="BP2605" s="17"/>
    </row>
    <row r="2606" spans="66:68" ht="17.25" customHeight="1" x14ac:dyDescent="0.35">
      <c r="BN2606" s="17"/>
      <c r="BO2606" s="17"/>
      <c r="BP2606" s="17"/>
    </row>
    <row r="2607" spans="66:68" ht="17.25" customHeight="1" x14ac:dyDescent="0.35">
      <c r="BN2607" s="17"/>
      <c r="BO2607" s="17"/>
      <c r="BP2607" s="17"/>
    </row>
    <row r="2608" spans="66:68" ht="17.25" customHeight="1" x14ac:dyDescent="0.35">
      <c r="BN2608" s="17"/>
      <c r="BO2608" s="17"/>
      <c r="BP2608" s="17"/>
    </row>
    <row r="2609" spans="66:68" ht="17.25" customHeight="1" x14ac:dyDescent="0.35">
      <c r="BN2609" s="17"/>
      <c r="BO2609" s="17"/>
      <c r="BP2609" s="17"/>
    </row>
    <row r="2610" spans="66:68" ht="17.25" customHeight="1" x14ac:dyDescent="0.35">
      <c r="BN2610" s="17"/>
      <c r="BO2610" s="17"/>
      <c r="BP2610" s="17"/>
    </row>
    <row r="2611" spans="66:68" ht="17.25" customHeight="1" x14ac:dyDescent="0.35">
      <c r="BN2611" s="17"/>
      <c r="BO2611" s="17"/>
      <c r="BP2611" s="17"/>
    </row>
    <row r="2612" spans="66:68" ht="17.25" customHeight="1" x14ac:dyDescent="0.35">
      <c r="BN2612" s="17"/>
      <c r="BO2612" s="17"/>
      <c r="BP2612" s="17"/>
    </row>
    <row r="2613" spans="66:68" ht="17.25" customHeight="1" x14ac:dyDescent="0.35">
      <c r="BN2613" s="17"/>
      <c r="BO2613" s="17"/>
      <c r="BP2613" s="17"/>
    </row>
    <row r="2614" spans="66:68" ht="17.25" customHeight="1" x14ac:dyDescent="0.35">
      <c r="BN2614" s="17"/>
      <c r="BO2614" s="17"/>
      <c r="BP2614" s="17"/>
    </row>
    <row r="2615" spans="66:68" ht="17.25" customHeight="1" x14ac:dyDescent="0.35">
      <c r="BN2615" s="17"/>
      <c r="BO2615" s="17"/>
      <c r="BP2615" s="17"/>
    </row>
    <row r="2616" spans="66:68" ht="17.25" customHeight="1" x14ac:dyDescent="0.35">
      <c r="BN2616" s="17"/>
      <c r="BO2616" s="17"/>
      <c r="BP2616" s="17"/>
    </row>
    <row r="2617" spans="66:68" ht="17.25" customHeight="1" x14ac:dyDescent="0.35">
      <c r="BN2617" s="17"/>
      <c r="BO2617" s="17"/>
      <c r="BP2617" s="17"/>
    </row>
    <row r="2618" spans="66:68" ht="17.25" customHeight="1" x14ac:dyDescent="0.35">
      <c r="BN2618" s="17"/>
      <c r="BO2618" s="17"/>
      <c r="BP2618" s="17"/>
    </row>
    <row r="2619" spans="66:68" ht="17.25" customHeight="1" x14ac:dyDescent="0.35">
      <c r="BN2619" s="17"/>
      <c r="BO2619" s="17"/>
      <c r="BP2619" s="17"/>
    </row>
    <row r="2620" spans="66:68" ht="17.25" customHeight="1" x14ac:dyDescent="0.35">
      <c r="BN2620" s="17"/>
      <c r="BO2620" s="17"/>
      <c r="BP2620" s="17"/>
    </row>
    <row r="2621" spans="66:68" ht="17.25" customHeight="1" x14ac:dyDescent="0.35">
      <c r="BN2621" s="17"/>
      <c r="BO2621" s="17"/>
      <c r="BP2621" s="17"/>
    </row>
    <row r="2622" spans="66:68" ht="17.25" customHeight="1" x14ac:dyDescent="0.35">
      <c r="BN2622" s="17"/>
      <c r="BO2622" s="17"/>
      <c r="BP2622" s="17"/>
    </row>
    <row r="2623" spans="66:68" ht="17.25" customHeight="1" x14ac:dyDescent="0.35">
      <c r="BN2623" s="17"/>
      <c r="BO2623" s="17"/>
      <c r="BP2623" s="17"/>
    </row>
    <row r="2624" spans="66:68" ht="17.25" customHeight="1" x14ac:dyDescent="0.35">
      <c r="BN2624" s="17"/>
      <c r="BO2624" s="17"/>
      <c r="BP2624" s="17"/>
    </row>
    <row r="2625" spans="66:68" ht="17.25" customHeight="1" x14ac:dyDescent="0.35">
      <c r="BN2625" s="17"/>
      <c r="BO2625" s="17"/>
      <c r="BP2625" s="17"/>
    </row>
    <row r="2626" spans="66:68" ht="17.25" customHeight="1" x14ac:dyDescent="0.35">
      <c r="BN2626" s="17"/>
      <c r="BO2626" s="17"/>
      <c r="BP2626" s="17"/>
    </row>
    <row r="2627" spans="66:68" ht="17.25" customHeight="1" x14ac:dyDescent="0.35">
      <c r="BN2627" s="17"/>
      <c r="BO2627" s="17"/>
      <c r="BP2627" s="17"/>
    </row>
    <row r="2628" spans="66:68" ht="17.25" customHeight="1" x14ac:dyDescent="0.35">
      <c r="BN2628" s="17"/>
      <c r="BO2628" s="17"/>
      <c r="BP2628" s="17"/>
    </row>
    <row r="2629" spans="66:68" ht="17.25" customHeight="1" x14ac:dyDescent="0.35">
      <c r="BN2629" s="17"/>
      <c r="BO2629" s="17"/>
      <c r="BP2629" s="17"/>
    </row>
    <row r="2630" spans="66:68" ht="17.25" customHeight="1" x14ac:dyDescent="0.35">
      <c r="BN2630" s="17"/>
      <c r="BO2630" s="17"/>
      <c r="BP2630" s="17"/>
    </row>
    <row r="2631" spans="66:68" ht="17.25" customHeight="1" x14ac:dyDescent="0.35">
      <c r="BN2631" s="17"/>
      <c r="BO2631" s="17"/>
      <c r="BP2631" s="17"/>
    </row>
    <row r="2632" spans="66:68" ht="17.25" customHeight="1" x14ac:dyDescent="0.35">
      <c r="BN2632" s="17"/>
      <c r="BO2632" s="17"/>
      <c r="BP2632" s="17"/>
    </row>
    <row r="2633" spans="66:68" ht="17.25" customHeight="1" x14ac:dyDescent="0.35">
      <c r="BN2633" s="17"/>
      <c r="BO2633" s="17"/>
      <c r="BP2633" s="17"/>
    </row>
    <row r="2634" spans="66:68" ht="17.25" customHeight="1" x14ac:dyDescent="0.35">
      <c r="BN2634" s="17"/>
      <c r="BO2634" s="17"/>
      <c r="BP2634" s="17"/>
    </row>
    <row r="2635" spans="66:68" ht="17.25" customHeight="1" x14ac:dyDescent="0.35">
      <c r="BN2635" s="17"/>
      <c r="BO2635" s="17"/>
      <c r="BP2635" s="17"/>
    </row>
    <row r="2636" spans="66:68" ht="17.25" customHeight="1" x14ac:dyDescent="0.35">
      <c r="BN2636" s="17"/>
      <c r="BO2636" s="17"/>
      <c r="BP2636" s="17"/>
    </row>
    <row r="2637" spans="66:68" ht="17.25" customHeight="1" x14ac:dyDescent="0.35">
      <c r="BN2637" s="17"/>
      <c r="BO2637" s="17"/>
      <c r="BP2637" s="17"/>
    </row>
    <row r="2638" spans="66:68" ht="17.25" customHeight="1" x14ac:dyDescent="0.35">
      <c r="BN2638" s="17"/>
      <c r="BO2638" s="17"/>
      <c r="BP2638" s="17"/>
    </row>
    <row r="2639" spans="66:68" ht="17.25" customHeight="1" x14ac:dyDescent="0.35">
      <c r="BN2639" s="17"/>
      <c r="BO2639" s="17"/>
      <c r="BP2639" s="17"/>
    </row>
    <row r="2640" spans="66:68" ht="17.25" customHeight="1" x14ac:dyDescent="0.35">
      <c r="BN2640" s="17"/>
      <c r="BO2640" s="17"/>
      <c r="BP2640" s="17"/>
    </row>
    <row r="2641" spans="66:68" ht="17.25" customHeight="1" x14ac:dyDescent="0.35">
      <c r="BN2641" s="17"/>
      <c r="BO2641" s="17"/>
      <c r="BP2641" s="17"/>
    </row>
    <row r="2642" spans="66:68" ht="17.25" customHeight="1" x14ac:dyDescent="0.35">
      <c r="BN2642" s="17"/>
      <c r="BO2642" s="17"/>
      <c r="BP2642" s="17"/>
    </row>
    <row r="2643" spans="66:68" ht="17.25" customHeight="1" x14ac:dyDescent="0.35">
      <c r="BN2643" s="17"/>
      <c r="BO2643" s="17"/>
      <c r="BP2643" s="17"/>
    </row>
    <row r="2644" spans="66:68" ht="17.25" customHeight="1" x14ac:dyDescent="0.35">
      <c r="BN2644" s="17"/>
      <c r="BO2644" s="17"/>
      <c r="BP2644" s="17"/>
    </row>
    <row r="2645" spans="66:68" ht="17.25" customHeight="1" x14ac:dyDescent="0.35">
      <c r="BN2645" s="17"/>
      <c r="BO2645" s="17"/>
      <c r="BP2645" s="17"/>
    </row>
    <row r="2646" spans="66:68" ht="17.25" customHeight="1" x14ac:dyDescent="0.35">
      <c r="BN2646" s="17"/>
      <c r="BO2646" s="17"/>
      <c r="BP2646" s="17"/>
    </row>
    <row r="2647" spans="66:68" ht="17.25" customHeight="1" x14ac:dyDescent="0.35">
      <c r="BN2647" s="17"/>
      <c r="BO2647" s="17"/>
      <c r="BP2647" s="17"/>
    </row>
    <row r="2648" spans="66:68" ht="17.25" customHeight="1" x14ac:dyDescent="0.35">
      <c r="BN2648" s="17"/>
      <c r="BO2648" s="17"/>
      <c r="BP2648" s="17"/>
    </row>
    <row r="2649" spans="66:68" ht="17.25" customHeight="1" x14ac:dyDescent="0.35">
      <c r="BN2649" s="17"/>
      <c r="BO2649" s="17"/>
      <c r="BP2649" s="17"/>
    </row>
    <row r="2650" spans="66:68" ht="17.25" customHeight="1" x14ac:dyDescent="0.35">
      <c r="BN2650" s="17"/>
      <c r="BO2650" s="17"/>
      <c r="BP2650" s="17"/>
    </row>
    <row r="2651" spans="66:68" ht="17.25" customHeight="1" x14ac:dyDescent="0.35">
      <c r="BN2651" s="17"/>
      <c r="BO2651" s="17"/>
      <c r="BP2651" s="17"/>
    </row>
    <row r="2652" spans="66:68" ht="17.25" customHeight="1" x14ac:dyDescent="0.35">
      <c r="BN2652" s="17"/>
      <c r="BO2652" s="17"/>
      <c r="BP2652" s="17"/>
    </row>
    <row r="2653" spans="66:68" ht="17.25" customHeight="1" x14ac:dyDescent="0.35">
      <c r="BN2653" s="17"/>
      <c r="BO2653" s="17"/>
      <c r="BP2653" s="17"/>
    </row>
    <row r="2654" spans="66:68" ht="17.25" customHeight="1" x14ac:dyDescent="0.35">
      <c r="BN2654" s="17"/>
      <c r="BO2654" s="17"/>
      <c r="BP2654" s="17"/>
    </row>
    <row r="2655" spans="66:68" ht="17.25" customHeight="1" x14ac:dyDescent="0.35">
      <c r="BN2655" s="17"/>
      <c r="BO2655" s="17"/>
      <c r="BP2655" s="17"/>
    </row>
    <row r="2656" spans="66:68" ht="17.25" customHeight="1" x14ac:dyDescent="0.35">
      <c r="BN2656" s="17"/>
      <c r="BO2656" s="17"/>
      <c r="BP2656" s="17"/>
    </row>
    <row r="2657" spans="66:68" ht="17.25" customHeight="1" x14ac:dyDescent="0.35">
      <c r="BN2657" s="17"/>
      <c r="BO2657" s="17"/>
      <c r="BP2657" s="17"/>
    </row>
    <row r="2658" spans="66:68" ht="17.25" customHeight="1" x14ac:dyDescent="0.35">
      <c r="BN2658" s="17"/>
      <c r="BO2658" s="17"/>
      <c r="BP2658" s="17"/>
    </row>
    <row r="2659" spans="66:68" ht="17.25" customHeight="1" x14ac:dyDescent="0.35">
      <c r="BN2659" s="17"/>
      <c r="BO2659" s="17"/>
      <c r="BP2659" s="17"/>
    </row>
    <row r="2660" spans="66:68" ht="17.25" customHeight="1" x14ac:dyDescent="0.35">
      <c r="BN2660" s="17"/>
      <c r="BO2660" s="17"/>
      <c r="BP2660" s="17"/>
    </row>
    <row r="2661" spans="66:68" ht="17.25" customHeight="1" x14ac:dyDescent="0.35">
      <c r="BN2661" s="17"/>
      <c r="BO2661" s="17"/>
      <c r="BP2661" s="17"/>
    </row>
    <row r="2662" spans="66:68" ht="17.25" customHeight="1" x14ac:dyDescent="0.35">
      <c r="BN2662" s="17"/>
      <c r="BO2662" s="17"/>
      <c r="BP2662" s="17"/>
    </row>
    <row r="2663" spans="66:68" ht="17.25" customHeight="1" x14ac:dyDescent="0.35">
      <c r="BN2663" s="17"/>
      <c r="BO2663" s="17"/>
      <c r="BP2663" s="17"/>
    </row>
    <row r="2664" spans="66:68" ht="17.25" customHeight="1" x14ac:dyDescent="0.35">
      <c r="BN2664" s="17"/>
      <c r="BO2664" s="17"/>
      <c r="BP2664" s="17"/>
    </row>
    <row r="2665" spans="66:68" ht="17.25" customHeight="1" x14ac:dyDescent="0.35">
      <c r="BN2665" s="17"/>
      <c r="BO2665" s="17"/>
      <c r="BP2665" s="17"/>
    </row>
    <row r="2666" spans="66:68" ht="17.25" customHeight="1" x14ac:dyDescent="0.35">
      <c r="BN2666" s="17"/>
      <c r="BO2666" s="17"/>
      <c r="BP2666" s="17"/>
    </row>
    <row r="2667" spans="66:68" ht="17.25" customHeight="1" x14ac:dyDescent="0.35">
      <c r="BN2667" s="17"/>
      <c r="BO2667" s="17"/>
      <c r="BP2667" s="17"/>
    </row>
    <row r="2668" spans="66:68" ht="17.25" customHeight="1" x14ac:dyDescent="0.35">
      <c r="BN2668" s="17"/>
      <c r="BO2668" s="17"/>
      <c r="BP2668" s="17"/>
    </row>
    <row r="2669" spans="66:68" ht="17.25" customHeight="1" x14ac:dyDescent="0.35">
      <c r="BN2669" s="17"/>
      <c r="BO2669" s="17"/>
      <c r="BP2669" s="17"/>
    </row>
    <row r="2670" spans="66:68" ht="17.25" customHeight="1" x14ac:dyDescent="0.35">
      <c r="BN2670" s="17"/>
      <c r="BO2670" s="17"/>
      <c r="BP2670" s="17"/>
    </row>
    <row r="2671" spans="66:68" ht="17.25" customHeight="1" x14ac:dyDescent="0.35">
      <c r="BN2671" s="17"/>
      <c r="BO2671" s="17"/>
      <c r="BP2671" s="17"/>
    </row>
    <row r="2672" spans="66:68" ht="17.25" customHeight="1" x14ac:dyDescent="0.35">
      <c r="BN2672" s="17"/>
      <c r="BO2672" s="17"/>
      <c r="BP2672" s="17"/>
    </row>
    <row r="2673" spans="66:68" ht="17.25" customHeight="1" x14ac:dyDescent="0.35">
      <c r="BN2673" s="17"/>
      <c r="BO2673" s="17"/>
      <c r="BP2673" s="17"/>
    </row>
    <row r="2674" spans="66:68" ht="17.25" customHeight="1" x14ac:dyDescent="0.35">
      <c r="BN2674" s="17"/>
      <c r="BO2674" s="17"/>
      <c r="BP2674" s="17"/>
    </row>
    <row r="2675" spans="66:68" ht="17.25" customHeight="1" x14ac:dyDescent="0.35">
      <c r="BN2675" s="17"/>
      <c r="BO2675" s="17"/>
      <c r="BP2675" s="17"/>
    </row>
    <row r="2676" spans="66:68" ht="17.25" customHeight="1" x14ac:dyDescent="0.35">
      <c r="BN2676" s="17"/>
      <c r="BO2676" s="17"/>
      <c r="BP2676" s="17"/>
    </row>
    <row r="2677" spans="66:68" ht="17.25" customHeight="1" x14ac:dyDescent="0.35">
      <c r="BN2677" s="17"/>
      <c r="BO2677" s="17"/>
      <c r="BP2677" s="17"/>
    </row>
    <row r="2678" spans="66:68" ht="17.25" customHeight="1" x14ac:dyDescent="0.35">
      <c r="BN2678" s="17"/>
      <c r="BO2678" s="17"/>
      <c r="BP2678" s="17"/>
    </row>
    <row r="2679" spans="66:68" ht="17.25" customHeight="1" x14ac:dyDescent="0.35">
      <c r="BN2679" s="17"/>
      <c r="BO2679" s="17"/>
      <c r="BP2679" s="17"/>
    </row>
    <row r="2680" spans="66:68" ht="17.25" customHeight="1" x14ac:dyDescent="0.35">
      <c r="BN2680" s="17"/>
      <c r="BO2680" s="17"/>
      <c r="BP2680" s="17"/>
    </row>
    <row r="2681" spans="66:68" ht="17.25" customHeight="1" x14ac:dyDescent="0.35">
      <c r="BN2681" s="17"/>
      <c r="BO2681" s="17"/>
      <c r="BP2681" s="17"/>
    </row>
    <row r="2682" spans="66:68" ht="17.25" customHeight="1" x14ac:dyDescent="0.35">
      <c r="BN2682" s="17"/>
      <c r="BO2682" s="17"/>
      <c r="BP2682" s="17"/>
    </row>
    <row r="2683" spans="66:68" ht="17.25" customHeight="1" x14ac:dyDescent="0.35">
      <c r="BN2683" s="17"/>
      <c r="BO2683" s="17"/>
      <c r="BP2683" s="17"/>
    </row>
    <row r="2684" spans="66:68" ht="17.25" customHeight="1" x14ac:dyDescent="0.35">
      <c r="BN2684" s="17"/>
      <c r="BO2684" s="17"/>
      <c r="BP2684" s="17"/>
    </row>
    <row r="2685" spans="66:68" ht="17.25" customHeight="1" x14ac:dyDescent="0.35">
      <c r="BN2685" s="17"/>
      <c r="BO2685" s="17"/>
      <c r="BP2685" s="17"/>
    </row>
    <row r="2686" spans="66:68" ht="17.25" customHeight="1" x14ac:dyDescent="0.35">
      <c r="BN2686" s="17"/>
      <c r="BO2686" s="17"/>
      <c r="BP2686" s="17"/>
    </row>
    <row r="2687" spans="66:68" ht="17.25" customHeight="1" x14ac:dyDescent="0.35">
      <c r="BN2687" s="17"/>
      <c r="BO2687" s="17"/>
      <c r="BP2687" s="17"/>
    </row>
    <row r="2688" spans="66:68" ht="17.25" customHeight="1" x14ac:dyDescent="0.35">
      <c r="BN2688" s="17"/>
      <c r="BO2688" s="17"/>
      <c r="BP2688" s="17"/>
    </row>
    <row r="2689" spans="66:68" ht="17.25" customHeight="1" x14ac:dyDescent="0.35">
      <c r="BN2689" s="17"/>
      <c r="BO2689" s="17"/>
      <c r="BP2689" s="17"/>
    </row>
    <row r="2690" spans="66:68" ht="17.25" customHeight="1" x14ac:dyDescent="0.35">
      <c r="BN2690" s="17"/>
      <c r="BO2690" s="17"/>
      <c r="BP2690" s="17"/>
    </row>
    <row r="2691" spans="66:68" ht="17.25" customHeight="1" x14ac:dyDescent="0.35">
      <c r="BN2691" s="17"/>
      <c r="BO2691" s="17"/>
      <c r="BP2691" s="17"/>
    </row>
    <row r="2692" spans="66:68" ht="17.25" customHeight="1" x14ac:dyDescent="0.35">
      <c r="BN2692" s="17"/>
      <c r="BO2692" s="17"/>
      <c r="BP2692" s="17"/>
    </row>
    <row r="2693" spans="66:68" ht="17.25" customHeight="1" x14ac:dyDescent="0.35">
      <c r="BN2693" s="17"/>
      <c r="BO2693" s="17"/>
      <c r="BP2693" s="17"/>
    </row>
    <row r="2694" spans="66:68" ht="17.25" customHeight="1" x14ac:dyDescent="0.35">
      <c r="BN2694" s="17"/>
      <c r="BO2694" s="17"/>
      <c r="BP2694" s="17"/>
    </row>
    <row r="2695" spans="66:68" ht="17.25" customHeight="1" x14ac:dyDescent="0.35">
      <c r="BN2695" s="17"/>
      <c r="BO2695" s="17"/>
      <c r="BP2695" s="17"/>
    </row>
    <row r="2696" spans="66:68" ht="17.25" customHeight="1" x14ac:dyDescent="0.35">
      <c r="BN2696" s="17"/>
      <c r="BO2696" s="17"/>
      <c r="BP2696" s="17"/>
    </row>
    <row r="2697" spans="66:68" ht="17.25" customHeight="1" x14ac:dyDescent="0.35">
      <c r="BN2697" s="17"/>
      <c r="BO2697" s="17"/>
      <c r="BP2697" s="17"/>
    </row>
    <row r="2698" spans="66:68" ht="17.25" customHeight="1" x14ac:dyDescent="0.35">
      <c r="BN2698" s="17"/>
      <c r="BO2698" s="17"/>
      <c r="BP2698" s="17"/>
    </row>
    <row r="2699" spans="66:68" ht="17.25" customHeight="1" x14ac:dyDescent="0.35">
      <c r="BN2699" s="17"/>
      <c r="BO2699" s="17"/>
      <c r="BP2699" s="17"/>
    </row>
    <row r="2700" spans="66:68" ht="17.25" customHeight="1" x14ac:dyDescent="0.35">
      <c r="BN2700" s="17"/>
      <c r="BO2700" s="17"/>
      <c r="BP2700" s="17"/>
    </row>
    <row r="2701" spans="66:68" ht="17.25" customHeight="1" x14ac:dyDescent="0.35">
      <c r="BN2701" s="17"/>
      <c r="BO2701" s="17"/>
      <c r="BP2701" s="17"/>
    </row>
    <row r="2702" spans="66:68" ht="17.25" customHeight="1" x14ac:dyDescent="0.35">
      <c r="BN2702" s="17"/>
      <c r="BO2702" s="17"/>
      <c r="BP2702" s="17"/>
    </row>
    <row r="2703" spans="66:68" ht="17.25" customHeight="1" x14ac:dyDescent="0.35">
      <c r="BN2703" s="17"/>
      <c r="BO2703" s="17"/>
      <c r="BP2703" s="17"/>
    </row>
    <row r="2704" spans="66:68" ht="17.25" customHeight="1" x14ac:dyDescent="0.35">
      <c r="BN2704" s="17"/>
      <c r="BO2704" s="17"/>
      <c r="BP2704" s="17"/>
    </row>
    <row r="2705" spans="66:68" ht="17.25" customHeight="1" x14ac:dyDescent="0.35">
      <c r="BN2705" s="17"/>
      <c r="BO2705" s="17"/>
      <c r="BP2705" s="17"/>
    </row>
    <row r="2706" spans="66:68" ht="17.25" customHeight="1" x14ac:dyDescent="0.35">
      <c r="BN2706" s="17"/>
      <c r="BO2706" s="17"/>
      <c r="BP2706" s="17"/>
    </row>
    <row r="2707" spans="66:68" ht="17.25" customHeight="1" x14ac:dyDescent="0.35">
      <c r="BN2707" s="17"/>
      <c r="BO2707" s="17"/>
      <c r="BP2707" s="17"/>
    </row>
    <row r="2708" spans="66:68" ht="17.25" customHeight="1" x14ac:dyDescent="0.35">
      <c r="BN2708" s="17"/>
      <c r="BO2708" s="17"/>
      <c r="BP2708" s="17"/>
    </row>
    <row r="2709" spans="66:68" ht="17.25" customHeight="1" x14ac:dyDescent="0.35">
      <c r="BN2709" s="17"/>
      <c r="BO2709" s="17"/>
      <c r="BP2709" s="17"/>
    </row>
    <row r="2710" spans="66:68" ht="17.25" customHeight="1" x14ac:dyDescent="0.35">
      <c r="BN2710" s="17"/>
      <c r="BO2710" s="17"/>
      <c r="BP2710" s="17"/>
    </row>
    <row r="2711" spans="66:68" ht="17.25" customHeight="1" x14ac:dyDescent="0.35">
      <c r="BN2711" s="17"/>
      <c r="BO2711" s="17"/>
      <c r="BP2711" s="17"/>
    </row>
    <row r="2712" spans="66:68" ht="17.25" customHeight="1" x14ac:dyDescent="0.35">
      <c r="BN2712" s="17"/>
      <c r="BO2712" s="17"/>
      <c r="BP2712" s="17"/>
    </row>
    <row r="2713" spans="66:68" ht="17.25" customHeight="1" x14ac:dyDescent="0.35">
      <c r="BN2713" s="17"/>
      <c r="BO2713" s="17"/>
      <c r="BP2713" s="17"/>
    </row>
    <row r="2714" spans="66:68" ht="17.25" customHeight="1" x14ac:dyDescent="0.35">
      <c r="BN2714" s="17"/>
      <c r="BO2714" s="17"/>
      <c r="BP2714" s="17"/>
    </row>
    <row r="2715" spans="66:68" ht="17.25" customHeight="1" x14ac:dyDescent="0.35">
      <c r="BN2715" s="17"/>
      <c r="BO2715" s="17"/>
      <c r="BP2715" s="17"/>
    </row>
    <row r="2716" spans="66:68" ht="17.25" customHeight="1" x14ac:dyDescent="0.35">
      <c r="BN2716" s="17"/>
      <c r="BO2716" s="17"/>
      <c r="BP2716" s="17"/>
    </row>
    <row r="2717" spans="66:68" ht="17.25" customHeight="1" x14ac:dyDescent="0.35">
      <c r="BN2717" s="17"/>
      <c r="BO2717" s="17"/>
      <c r="BP2717" s="17"/>
    </row>
    <row r="2718" spans="66:68" ht="17.25" customHeight="1" x14ac:dyDescent="0.35">
      <c r="BN2718" s="17"/>
      <c r="BO2718" s="17"/>
      <c r="BP2718" s="17"/>
    </row>
    <row r="2719" spans="66:68" ht="17.25" customHeight="1" x14ac:dyDescent="0.35">
      <c r="BN2719" s="17"/>
      <c r="BO2719" s="17"/>
      <c r="BP2719" s="17"/>
    </row>
    <row r="2720" spans="66:68" ht="17.25" customHeight="1" x14ac:dyDescent="0.35">
      <c r="BN2720" s="17"/>
      <c r="BO2720" s="17"/>
      <c r="BP2720" s="17"/>
    </row>
    <row r="2721" spans="66:68" ht="17.25" customHeight="1" x14ac:dyDescent="0.35">
      <c r="BN2721" s="17"/>
      <c r="BO2721" s="17"/>
      <c r="BP2721" s="17"/>
    </row>
    <row r="2722" spans="66:68" ht="17.25" customHeight="1" x14ac:dyDescent="0.35">
      <c r="BN2722" s="17"/>
      <c r="BO2722" s="17"/>
      <c r="BP2722" s="17"/>
    </row>
    <row r="2723" spans="66:68" ht="17.25" customHeight="1" x14ac:dyDescent="0.35">
      <c r="BN2723" s="17"/>
      <c r="BO2723" s="17"/>
      <c r="BP2723" s="17"/>
    </row>
    <row r="2724" spans="66:68" ht="17.25" customHeight="1" x14ac:dyDescent="0.35">
      <c r="BN2724" s="17"/>
      <c r="BO2724" s="17"/>
      <c r="BP2724" s="17"/>
    </row>
    <row r="2725" spans="66:68" ht="17.25" customHeight="1" x14ac:dyDescent="0.35">
      <c r="BN2725" s="17"/>
      <c r="BO2725" s="17"/>
      <c r="BP2725" s="17"/>
    </row>
    <row r="2726" spans="66:68" ht="17.25" customHeight="1" x14ac:dyDescent="0.35">
      <c r="BN2726" s="17"/>
      <c r="BO2726" s="17"/>
      <c r="BP2726" s="17"/>
    </row>
    <row r="2727" spans="66:68" ht="17.25" customHeight="1" x14ac:dyDescent="0.35">
      <c r="BN2727" s="17"/>
      <c r="BO2727" s="17"/>
      <c r="BP2727" s="17"/>
    </row>
    <row r="2728" spans="66:68" ht="17.25" customHeight="1" x14ac:dyDescent="0.35">
      <c r="BN2728" s="17"/>
      <c r="BO2728" s="17"/>
      <c r="BP2728" s="17"/>
    </row>
    <row r="2729" spans="66:68" ht="17.25" customHeight="1" x14ac:dyDescent="0.35">
      <c r="BN2729" s="17"/>
      <c r="BO2729" s="17"/>
      <c r="BP2729" s="17"/>
    </row>
    <row r="2730" spans="66:68" ht="17.25" customHeight="1" x14ac:dyDescent="0.35">
      <c r="BN2730" s="17"/>
      <c r="BO2730" s="17"/>
      <c r="BP2730" s="17"/>
    </row>
    <row r="2731" spans="66:68" ht="17.25" customHeight="1" x14ac:dyDescent="0.35">
      <c r="BN2731" s="17"/>
      <c r="BO2731" s="17"/>
      <c r="BP2731" s="17"/>
    </row>
    <row r="2732" spans="66:68" ht="17.25" customHeight="1" x14ac:dyDescent="0.35">
      <c r="BN2732" s="17"/>
      <c r="BO2732" s="17"/>
      <c r="BP2732" s="17"/>
    </row>
    <row r="2733" spans="66:68" ht="17.25" customHeight="1" x14ac:dyDescent="0.35">
      <c r="BN2733" s="17"/>
      <c r="BO2733" s="17"/>
      <c r="BP2733" s="17"/>
    </row>
    <row r="2734" spans="66:68" ht="17.25" customHeight="1" x14ac:dyDescent="0.35">
      <c r="BN2734" s="17"/>
      <c r="BO2734" s="17"/>
      <c r="BP2734" s="17"/>
    </row>
    <row r="2735" spans="66:68" ht="17.25" customHeight="1" x14ac:dyDescent="0.35">
      <c r="BN2735" s="17"/>
      <c r="BO2735" s="17"/>
      <c r="BP2735" s="17"/>
    </row>
    <row r="2736" spans="66:68" ht="17.25" customHeight="1" x14ac:dyDescent="0.35">
      <c r="BN2736" s="17"/>
      <c r="BO2736" s="17"/>
      <c r="BP2736" s="17"/>
    </row>
    <row r="2737" spans="66:68" ht="17.25" customHeight="1" x14ac:dyDescent="0.35">
      <c r="BN2737" s="17"/>
      <c r="BO2737" s="17"/>
      <c r="BP2737" s="17"/>
    </row>
    <row r="2738" spans="66:68" ht="17.25" customHeight="1" x14ac:dyDescent="0.35">
      <c r="BN2738" s="17"/>
      <c r="BO2738" s="17"/>
      <c r="BP2738" s="17"/>
    </row>
    <row r="2739" spans="66:68" ht="17.25" customHeight="1" x14ac:dyDescent="0.35">
      <c r="BN2739" s="17"/>
      <c r="BO2739" s="17"/>
      <c r="BP2739" s="17"/>
    </row>
    <row r="2740" spans="66:68" ht="17.25" customHeight="1" x14ac:dyDescent="0.35">
      <c r="BN2740" s="17"/>
      <c r="BO2740" s="17"/>
      <c r="BP2740" s="17"/>
    </row>
    <row r="2741" spans="66:68" ht="17.25" customHeight="1" x14ac:dyDescent="0.35">
      <c r="BN2741" s="17"/>
      <c r="BO2741" s="17"/>
      <c r="BP2741" s="17"/>
    </row>
    <row r="2742" spans="66:68" ht="17.25" customHeight="1" x14ac:dyDescent="0.35">
      <c r="BN2742" s="17"/>
      <c r="BO2742" s="17"/>
      <c r="BP2742" s="17"/>
    </row>
    <row r="2743" spans="66:68" ht="17.25" customHeight="1" x14ac:dyDescent="0.35">
      <c r="BN2743" s="17"/>
      <c r="BO2743" s="17"/>
      <c r="BP2743" s="17"/>
    </row>
    <row r="2744" spans="66:68" ht="17.25" customHeight="1" x14ac:dyDescent="0.35">
      <c r="BN2744" s="17"/>
      <c r="BO2744" s="17"/>
      <c r="BP2744" s="17"/>
    </row>
    <row r="2745" spans="66:68" ht="17.25" customHeight="1" x14ac:dyDescent="0.35">
      <c r="BN2745" s="17"/>
      <c r="BO2745" s="17"/>
      <c r="BP2745" s="17"/>
    </row>
    <row r="2746" spans="66:68" ht="17.25" customHeight="1" x14ac:dyDescent="0.35">
      <c r="BN2746" s="17"/>
      <c r="BO2746" s="17"/>
      <c r="BP2746" s="17"/>
    </row>
    <row r="2747" spans="66:68" ht="17.25" customHeight="1" x14ac:dyDescent="0.35">
      <c r="BN2747" s="17"/>
      <c r="BO2747" s="17"/>
      <c r="BP2747" s="17"/>
    </row>
    <row r="2748" spans="66:68" ht="17.25" customHeight="1" x14ac:dyDescent="0.35">
      <c r="BN2748" s="17"/>
      <c r="BO2748" s="17"/>
      <c r="BP2748" s="17"/>
    </row>
    <row r="2749" spans="66:68" ht="17.25" customHeight="1" x14ac:dyDescent="0.35">
      <c r="BN2749" s="17"/>
      <c r="BO2749" s="17"/>
      <c r="BP2749" s="17"/>
    </row>
    <row r="2750" spans="66:68" ht="17.25" customHeight="1" x14ac:dyDescent="0.35">
      <c r="BN2750" s="17"/>
      <c r="BO2750" s="17"/>
      <c r="BP2750" s="17"/>
    </row>
    <row r="2751" spans="66:68" ht="17.25" customHeight="1" x14ac:dyDescent="0.35">
      <c r="BN2751" s="17"/>
      <c r="BO2751" s="17"/>
      <c r="BP2751" s="17"/>
    </row>
    <row r="2752" spans="66:68" ht="17.25" customHeight="1" x14ac:dyDescent="0.35">
      <c r="BN2752" s="17"/>
      <c r="BO2752" s="17"/>
      <c r="BP2752" s="17"/>
    </row>
    <row r="2753" spans="66:68" ht="17.25" customHeight="1" x14ac:dyDescent="0.35">
      <c r="BN2753" s="17"/>
      <c r="BO2753" s="17"/>
      <c r="BP2753" s="17"/>
    </row>
    <row r="2754" spans="66:68" ht="17.25" customHeight="1" x14ac:dyDescent="0.35">
      <c r="BN2754" s="17"/>
      <c r="BO2754" s="17"/>
      <c r="BP2754" s="17"/>
    </row>
    <row r="2755" spans="66:68" ht="17.25" customHeight="1" x14ac:dyDescent="0.35">
      <c r="BN2755" s="17"/>
      <c r="BO2755" s="17"/>
      <c r="BP2755" s="17"/>
    </row>
    <row r="2756" spans="66:68" ht="17.25" customHeight="1" x14ac:dyDescent="0.35">
      <c r="BN2756" s="17"/>
      <c r="BO2756" s="17"/>
      <c r="BP2756" s="17"/>
    </row>
    <row r="2757" spans="66:68" ht="17.25" customHeight="1" x14ac:dyDescent="0.35">
      <c r="BN2757" s="17"/>
      <c r="BO2757" s="17"/>
      <c r="BP2757" s="17"/>
    </row>
    <row r="2758" spans="66:68" ht="17.25" customHeight="1" x14ac:dyDescent="0.35">
      <c r="BN2758" s="17"/>
      <c r="BO2758" s="17"/>
      <c r="BP2758" s="17"/>
    </row>
    <row r="2759" spans="66:68" ht="17.25" customHeight="1" x14ac:dyDescent="0.35">
      <c r="BN2759" s="17"/>
      <c r="BO2759" s="17"/>
      <c r="BP2759" s="17"/>
    </row>
    <row r="2760" spans="66:68" ht="17.25" customHeight="1" x14ac:dyDescent="0.35">
      <c r="BN2760" s="17"/>
      <c r="BO2760" s="17"/>
      <c r="BP2760" s="17"/>
    </row>
    <row r="2761" spans="66:68" ht="17.25" customHeight="1" x14ac:dyDescent="0.35">
      <c r="BN2761" s="17"/>
      <c r="BO2761" s="17"/>
      <c r="BP2761" s="17"/>
    </row>
    <row r="2762" spans="66:68" ht="17.25" customHeight="1" x14ac:dyDescent="0.35">
      <c r="BN2762" s="17"/>
      <c r="BO2762" s="17"/>
      <c r="BP2762" s="17"/>
    </row>
    <row r="2763" spans="66:68" ht="17.25" customHeight="1" x14ac:dyDescent="0.35">
      <c r="BN2763" s="17"/>
      <c r="BO2763" s="17"/>
      <c r="BP2763" s="17"/>
    </row>
    <row r="2764" spans="66:68" ht="17.25" customHeight="1" x14ac:dyDescent="0.35">
      <c r="BN2764" s="17"/>
      <c r="BO2764" s="17"/>
      <c r="BP2764" s="17"/>
    </row>
    <row r="2765" spans="66:68" ht="17.25" customHeight="1" x14ac:dyDescent="0.35">
      <c r="BN2765" s="17"/>
      <c r="BO2765" s="17"/>
      <c r="BP2765" s="17"/>
    </row>
    <row r="2766" spans="66:68" ht="17.25" customHeight="1" x14ac:dyDescent="0.35">
      <c r="BN2766" s="17"/>
      <c r="BO2766" s="17"/>
      <c r="BP2766" s="17"/>
    </row>
    <row r="2767" spans="66:68" ht="17.25" customHeight="1" x14ac:dyDescent="0.35">
      <c r="BN2767" s="17"/>
      <c r="BO2767" s="17"/>
      <c r="BP2767" s="17"/>
    </row>
    <row r="2768" spans="66:68" ht="17.25" customHeight="1" x14ac:dyDescent="0.35">
      <c r="BN2768" s="17"/>
      <c r="BO2768" s="17"/>
      <c r="BP2768" s="17"/>
    </row>
    <row r="2769" spans="66:68" ht="17.25" customHeight="1" x14ac:dyDescent="0.35">
      <c r="BN2769" s="17"/>
      <c r="BO2769" s="17"/>
      <c r="BP2769" s="17"/>
    </row>
    <row r="2770" spans="66:68" ht="17.25" customHeight="1" x14ac:dyDescent="0.35">
      <c r="BN2770" s="17"/>
      <c r="BO2770" s="17"/>
      <c r="BP2770" s="17"/>
    </row>
    <row r="2771" spans="66:68" ht="17.25" customHeight="1" x14ac:dyDescent="0.35">
      <c r="BN2771" s="17"/>
      <c r="BO2771" s="17"/>
      <c r="BP2771" s="17"/>
    </row>
    <row r="2772" spans="66:68" ht="17.25" customHeight="1" x14ac:dyDescent="0.35">
      <c r="BN2772" s="17"/>
      <c r="BO2772" s="17"/>
      <c r="BP2772" s="17"/>
    </row>
    <row r="2773" spans="66:68" ht="17.25" customHeight="1" x14ac:dyDescent="0.35">
      <c r="BN2773" s="17"/>
      <c r="BO2773" s="17"/>
      <c r="BP2773" s="17"/>
    </row>
    <row r="2774" spans="66:68" ht="17.25" customHeight="1" x14ac:dyDescent="0.35">
      <c r="BN2774" s="17"/>
      <c r="BO2774" s="17"/>
      <c r="BP2774" s="17"/>
    </row>
    <row r="2775" spans="66:68" ht="17.25" customHeight="1" x14ac:dyDescent="0.35">
      <c r="BN2775" s="17"/>
      <c r="BO2775" s="17"/>
      <c r="BP2775" s="17"/>
    </row>
    <row r="2776" spans="66:68" ht="17.25" customHeight="1" x14ac:dyDescent="0.35">
      <c r="BN2776" s="17"/>
      <c r="BO2776" s="17"/>
      <c r="BP2776" s="17"/>
    </row>
    <row r="2777" spans="66:68" ht="17.25" customHeight="1" x14ac:dyDescent="0.35">
      <c r="BN2777" s="17"/>
      <c r="BO2777" s="17"/>
      <c r="BP2777" s="17"/>
    </row>
    <row r="2778" spans="66:68" ht="17.25" customHeight="1" x14ac:dyDescent="0.35">
      <c r="BN2778" s="17"/>
      <c r="BO2778" s="17"/>
      <c r="BP2778" s="17"/>
    </row>
    <row r="2779" spans="66:68" ht="17.25" customHeight="1" x14ac:dyDescent="0.35">
      <c r="BN2779" s="17"/>
      <c r="BO2779" s="17"/>
      <c r="BP2779" s="17"/>
    </row>
    <row r="2780" spans="66:68" ht="17.25" customHeight="1" x14ac:dyDescent="0.35">
      <c r="BN2780" s="17"/>
      <c r="BO2780" s="17"/>
      <c r="BP2780" s="17"/>
    </row>
    <row r="2781" spans="66:68" ht="17.25" customHeight="1" x14ac:dyDescent="0.35">
      <c r="BN2781" s="17"/>
      <c r="BO2781" s="17"/>
      <c r="BP2781" s="17"/>
    </row>
    <row r="2782" spans="66:68" ht="17.25" customHeight="1" x14ac:dyDescent="0.35">
      <c r="BN2782" s="17"/>
      <c r="BO2782" s="17"/>
      <c r="BP2782" s="17"/>
    </row>
    <row r="2783" spans="66:68" ht="17.25" customHeight="1" x14ac:dyDescent="0.35">
      <c r="BN2783" s="17"/>
      <c r="BO2783" s="17"/>
      <c r="BP2783" s="17"/>
    </row>
    <row r="2784" spans="66:68" ht="17.25" customHeight="1" x14ac:dyDescent="0.35">
      <c r="BN2784" s="17"/>
      <c r="BO2784" s="17"/>
      <c r="BP2784" s="17"/>
    </row>
    <row r="2785" spans="66:68" ht="17.25" customHeight="1" x14ac:dyDescent="0.35">
      <c r="BN2785" s="17"/>
      <c r="BO2785" s="17"/>
      <c r="BP2785" s="17"/>
    </row>
    <row r="2786" spans="66:68" ht="17.25" customHeight="1" x14ac:dyDescent="0.35">
      <c r="BN2786" s="17"/>
      <c r="BO2786" s="17"/>
      <c r="BP2786" s="17"/>
    </row>
    <row r="2787" spans="66:68" ht="17.25" customHeight="1" x14ac:dyDescent="0.35">
      <c r="BN2787" s="17"/>
      <c r="BO2787" s="17"/>
      <c r="BP2787" s="17"/>
    </row>
    <row r="2788" spans="66:68" ht="17.25" customHeight="1" x14ac:dyDescent="0.35">
      <c r="BN2788" s="17"/>
      <c r="BO2788" s="17"/>
      <c r="BP2788" s="17"/>
    </row>
    <row r="2789" spans="66:68" ht="17.25" customHeight="1" x14ac:dyDescent="0.35">
      <c r="BN2789" s="17"/>
      <c r="BO2789" s="17"/>
      <c r="BP2789" s="17"/>
    </row>
    <row r="2790" spans="66:68" ht="17.25" customHeight="1" x14ac:dyDescent="0.35">
      <c r="BN2790" s="17"/>
      <c r="BO2790" s="17"/>
      <c r="BP2790" s="17"/>
    </row>
    <row r="2791" spans="66:68" ht="17.25" customHeight="1" x14ac:dyDescent="0.35">
      <c r="BN2791" s="17"/>
      <c r="BO2791" s="17"/>
      <c r="BP2791" s="17"/>
    </row>
    <row r="2792" spans="66:68" ht="17.25" customHeight="1" x14ac:dyDescent="0.35">
      <c r="BN2792" s="17"/>
      <c r="BO2792" s="17"/>
      <c r="BP2792" s="17"/>
    </row>
    <row r="2793" spans="66:68" ht="17.25" customHeight="1" x14ac:dyDescent="0.35">
      <c r="BN2793" s="17"/>
      <c r="BO2793" s="17"/>
      <c r="BP2793" s="17"/>
    </row>
    <row r="2794" spans="66:68" ht="17.25" customHeight="1" x14ac:dyDescent="0.35">
      <c r="BN2794" s="17"/>
      <c r="BO2794" s="17"/>
      <c r="BP2794" s="17"/>
    </row>
    <row r="2795" spans="66:68" ht="17.25" customHeight="1" x14ac:dyDescent="0.35">
      <c r="BN2795" s="17"/>
      <c r="BO2795" s="17"/>
      <c r="BP2795" s="17"/>
    </row>
    <row r="2796" spans="66:68" ht="17.25" customHeight="1" x14ac:dyDescent="0.35">
      <c r="BN2796" s="17"/>
      <c r="BO2796" s="17"/>
      <c r="BP2796" s="17"/>
    </row>
    <row r="2797" spans="66:68" ht="17.25" customHeight="1" x14ac:dyDescent="0.35">
      <c r="BN2797" s="17"/>
      <c r="BO2797" s="17"/>
      <c r="BP2797" s="17"/>
    </row>
    <row r="2798" spans="66:68" ht="17.25" customHeight="1" x14ac:dyDescent="0.35">
      <c r="BN2798" s="17"/>
      <c r="BO2798" s="17"/>
      <c r="BP2798" s="17"/>
    </row>
    <row r="2799" spans="66:68" ht="17.25" customHeight="1" x14ac:dyDescent="0.35">
      <c r="BN2799" s="17"/>
      <c r="BO2799" s="17"/>
      <c r="BP2799" s="17"/>
    </row>
    <row r="2800" spans="66:68" ht="17.25" customHeight="1" x14ac:dyDescent="0.35">
      <c r="BN2800" s="17"/>
      <c r="BO2800" s="17"/>
      <c r="BP2800" s="17"/>
    </row>
    <row r="2801" spans="66:68" ht="17.25" customHeight="1" x14ac:dyDescent="0.35">
      <c r="BN2801" s="17"/>
      <c r="BO2801" s="17"/>
      <c r="BP2801" s="17"/>
    </row>
    <row r="2802" spans="66:68" ht="17.25" customHeight="1" x14ac:dyDescent="0.35">
      <c r="BN2802" s="17"/>
      <c r="BO2802" s="17"/>
      <c r="BP2802" s="17"/>
    </row>
    <row r="2803" spans="66:68" ht="17.25" customHeight="1" x14ac:dyDescent="0.35">
      <c r="BN2803" s="17"/>
      <c r="BO2803" s="17"/>
      <c r="BP2803" s="17"/>
    </row>
    <row r="2804" spans="66:68" ht="17.25" customHeight="1" x14ac:dyDescent="0.35">
      <c r="BN2804" s="17"/>
      <c r="BO2804" s="17"/>
      <c r="BP2804" s="17"/>
    </row>
    <row r="2805" spans="66:68" ht="17.25" customHeight="1" x14ac:dyDescent="0.35">
      <c r="BN2805" s="17"/>
      <c r="BO2805" s="17"/>
      <c r="BP2805" s="17"/>
    </row>
    <row r="2806" spans="66:68" ht="17.25" customHeight="1" x14ac:dyDescent="0.35">
      <c r="BN2806" s="17"/>
      <c r="BO2806" s="17"/>
      <c r="BP2806" s="17"/>
    </row>
    <row r="2807" spans="66:68" ht="17.25" customHeight="1" x14ac:dyDescent="0.35">
      <c r="BN2807" s="17"/>
      <c r="BO2807" s="17"/>
      <c r="BP2807" s="17"/>
    </row>
    <row r="2808" spans="66:68" ht="17.25" customHeight="1" x14ac:dyDescent="0.35">
      <c r="BN2808" s="17"/>
      <c r="BO2808" s="17"/>
      <c r="BP2808" s="17"/>
    </row>
    <row r="2809" spans="66:68" ht="17.25" customHeight="1" x14ac:dyDescent="0.35">
      <c r="BN2809" s="17"/>
      <c r="BO2809" s="17"/>
      <c r="BP2809" s="17"/>
    </row>
    <row r="2810" spans="66:68" ht="17.25" customHeight="1" x14ac:dyDescent="0.35">
      <c r="BN2810" s="17"/>
      <c r="BO2810" s="17"/>
      <c r="BP2810" s="17"/>
    </row>
    <row r="2811" spans="66:68" ht="17.25" customHeight="1" x14ac:dyDescent="0.35">
      <c r="BN2811" s="17"/>
      <c r="BO2811" s="17"/>
      <c r="BP2811" s="17"/>
    </row>
    <row r="2812" spans="66:68" ht="17.25" customHeight="1" x14ac:dyDescent="0.35">
      <c r="BN2812" s="17"/>
      <c r="BO2812" s="17"/>
      <c r="BP2812" s="17"/>
    </row>
    <row r="2813" spans="66:68" ht="17.25" customHeight="1" x14ac:dyDescent="0.35">
      <c r="BN2813" s="17"/>
      <c r="BO2813" s="17"/>
      <c r="BP2813" s="17"/>
    </row>
    <row r="2814" spans="66:68" ht="17.25" customHeight="1" x14ac:dyDescent="0.35">
      <c r="BN2814" s="17"/>
      <c r="BO2814" s="17"/>
      <c r="BP2814" s="17"/>
    </row>
    <row r="2815" spans="66:68" ht="17.25" customHeight="1" x14ac:dyDescent="0.35">
      <c r="BN2815" s="17"/>
      <c r="BO2815" s="17"/>
      <c r="BP2815" s="17"/>
    </row>
    <row r="2816" spans="66:68" ht="17.25" customHeight="1" x14ac:dyDescent="0.35">
      <c r="BN2816" s="17"/>
      <c r="BO2816" s="17"/>
      <c r="BP2816" s="17"/>
    </row>
    <row r="2817" spans="66:68" ht="17.25" customHeight="1" x14ac:dyDescent="0.35">
      <c r="BN2817" s="17"/>
      <c r="BO2817" s="17"/>
      <c r="BP2817" s="17"/>
    </row>
    <row r="2818" spans="66:68" ht="17.25" customHeight="1" x14ac:dyDescent="0.35">
      <c r="BN2818" s="17"/>
      <c r="BO2818" s="17"/>
      <c r="BP2818" s="17"/>
    </row>
    <row r="2819" spans="66:68" ht="17.25" customHeight="1" x14ac:dyDescent="0.35">
      <c r="BN2819" s="17"/>
      <c r="BO2819" s="17"/>
      <c r="BP2819" s="17"/>
    </row>
    <row r="2820" spans="66:68" ht="17.25" customHeight="1" x14ac:dyDescent="0.35">
      <c r="BN2820" s="17"/>
      <c r="BO2820" s="17"/>
      <c r="BP2820" s="17"/>
    </row>
    <row r="2821" spans="66:68" ht="17.25" customHeight="1" x14ac:dyDescent="0.35">
      <c r="BN2821" s="17"/>
      <c r="BO2821" s="17"/>
      <c r="BP2821" s="17"/>
    </row>
    <row r="2822" spans="66:68" ht="17.25" customHeight="1" x14ac:dyDescent="0.35">
      <c r="BN2822" s="17"/>
      <c r="BO2822" s="17"/>
      <c r="BP2822" s="17"/>
    </row>
    <row r="2823" spans="66:68" ht="17.25" customHeight="1" x14ac:dyDescent="0.35">
      <c r="BN2823" s="17"/>
      <c r="BO2823" s="17"/>
      <c r="BP2823" s="17"/>
    </row>
    <row r="2824" spans="66:68" ht="17.25" customHeight="1" x14ac:dyDescent="0.35">
      <c r="BN2824" s="17"/>
      <c r="BO2824" s="17"/>
      <c r="BP2824" s="17"/>
    </row>
    <row r="2825" spans="66:68" ht="17.25" customHeight="1" x14ac:dyDescent="0.35">
      <c r="BN2825" s="17"/>
      <c r="BO2825" s="17"/>
      <c r="BP2825" s="17"/>
    </row>
    <row r="2826" spans="66:68" ht="17.25" customHeight="1" x14ac:dyDescent="0.35">
      <c r="BN2826" s="17"/>
      <c r="BO2826" s="17"/>
      <c r="BP2826" s="17"/>
    </row>
    <row r="2827" spans="66:68" ht="17.25" customHeight="1" x14ac:dyDescent="0.35">
      <c r="BN2827" s="17"/>
      <c r="BO2827" s="17"/>
      <c r="BP2827" s="17"/>
    </row>
    <row r="2828" spans="66:68" ht="17.25" customHeight="1" x14ac:dyDescent="0.35">
      <c r="BN2828" s="17"/>
      <c r="BO2828" s="17"/>
      <c r="BP2828" s="17"/>
    </row>
    <row r="2829" spans="66:68" ht="17.25" customHeight="1" x14ac:dyDescent="0.35">
      <c r="BN2829" s="17"/>
      <c r="BO2829" s="17"/>
      <c r="BP2829" s="17"/>
    </row>
    <row r="2830" spans="66:68" ht="17.25" customHeight="1" x14ac:dyDescent="0.35">
      <c r="BN2830" s="17"/>
      <c r="BO2830" s="17"/>
      <c r="BP2830" s="17"/>
    </row>
    <row r="2831" spans="66:68" ht="17.25" customHeight="1" x14ac:dyDescent="0.35">
      <c r="BN2831" s="17"/>
      <c r="BO2831" s="17"/>
      <c r="BP2831" s="17"/>
    </row>
    <row r="2832" spans="66:68" ht="17.25" customHeight="1" x14ac:dyDescent="0.35">
      <c r="BN2832" s="17"/>
      <c r="BO2832" s="17"/>
      <c r="BP2832" s="17"/>
    </row>
    <row r="2833" spans="66:68" ht="17.25" customHeight="1" x14ac:dyDescent="0.35">
      <c r="BN2833" s="17"/>
      <c r="BO2833" s="17"/>
      <c r="BP2833" s="17"/>
    </row>
    <row r="2834" spans="66:68" ht="17.25" customHeight="1" x14ac:dyDescent="0.35">
      <c r="BN2834" s="17"/>
      <c r="BO2834" s="17"/>
      <c r="BP2834" s="17"/>
    </row>
    <row r="2835" spans="66:68" ht="17.25" customHeight="1" x14ac:dyDescent="0.35">
      <c r="BN2835" s="17"/>
      <c r="BO2835" s="17"/>
      <c r="BP2835" s="17"/>
    </row>
    <row r="2836" spans="66:68" ht="17.25" customHeight="1" x14ac:dyDescent="0.35">
      <c r="BN2836" s="17"/>
      <c r="BO2836" s="17"/>
      <c r="BP2836" s="17"/>
    </row>
    <row r="2837" spans="66:68" ht="17.25" customHeight="1" x14ac:dyDescent="0.35">
      <c r="BN2837" s="17"/>
      <c r="BO2837" s="17"/>
      <c r="BP2837" s="17"/>
    </row>
    <row r="2838" spans="66:68" ht="17.25" customHeight="1" x14ac:dyDescent="0.35">
      <c r="BN2838" s="17"/>
      <c r="BO2838" s="17"/>
      <c r="BP2838" s="17"/>
    </row>
    <row r="2839" spans="66:68" ht="17.25" customHeight="1" x14ac:dyDescent="0.35">
      <c r="BN2839" s="17"/>
      <c r="BO2839" s="17"/>
      <c r="BP2839" s="17"/>
    </row>
    <row r="2840" spans="66:68" ht="17.25" customHeight="1" x14ac:dyDescent="0.35">
      <c r="BN2840" s="17"/>
      <c r="BO2840" s="17"/>
      <c r="BP2840" s="17"/>
    </row>
    <row r="2841" spans="66:68" ht="17.25" customHeight="1" x14ac:dyDescent="0.35">
      <c r="BN2841" s="17"/>
      <c r="BO2841" s="17"/>
      <c r="BP2841" s="17"/>
    </row>
    <row r="2842" spans="66:68" ht="17.25" customHeight="1" x14ac:dyDescent="0.35">
      <c r="BN2842" s="17"/>
      <c r="BO2842" s="17"/>
      <c r="BP2842" s="17"/>
    </row>
    <row r="2843" spans="66:68" ht="17.25" customHeight="1" x14ac:dyDescent="0.35">
      <c r="BN2843" s="17"/>
      <c r="BO2843" s="17"/>
      <c r="BP2843" s="17"/>
    </row>
    <row r="2844" spans="66:68" ht="17.25" customHeight="1" x14ac:dyDescent="0.35">
      <c r="BN2844" s="17"/>
      <c r="BO2844" s="17"/>
      <c r="BP2844" s="17"/>
    </row>
    <row r="2845" spans="66:68" ht="17.25" customHeight="1" x14ac:dyDescent="0.35">
      <c r="BN2845" s="17"/>
      <c r="BO2845" s="17"/>
      <c r="BP2845" s="17"/>
    </row>
    <row r="2846" spans="66:68" ht="17.25" customHeight="1" x14ac:dyDescent="0.35">
      <c r="BN2846" s="17"/>
      <c r="BO2846" s="17"/>
      <c r="BP2846" s="17"/>
    </row>
    <row r="2847" spans="66:68" ht="17.25" customHeight="1" x14ac:dyDescent="0.35">
      <c r="BN2847" s="17"/>
      <c r="BO2847" s="17"/>
      <c r="BP2847" s="17"/>
    </row>
    <row r="2848" spans="66:68" ht="17.25" customHeight="1" x14ac:dyDescent="0.35">
      <c r="BN2848" s="17"/>
      <c r="BO2848" s="17"/>
      <c r="BP2848" s="17"/>
    </row>
    <row r="2849" spans="66:68" ht="17.25" customHeight="1" x14ac:dyDescent="0.35">
      <c r="BN2849" s="17"/>
      <c r="BO2849" s="17"/>
      <c r="BP2849" s="17"/>
    </row>
    <row r="2850" spans="66:68" ht="17.25" customHeight="1" x14ac:dyDescent="0.35">
      <c r="BN2850" s="17"/>
      <c r="BO2850" s="17"/>
      <c r="BP2850" s="17"/>
    </row>
    <row r="2851" spans="66:68" ht="17.25" customHeight="1" x14ac:dyDescent="0.35">
      <c r="BN2851" s="17"/>
      <c r="BO2851" s="17"/>
      <c r="BP2851" s="17"/>
    </row>
    <row r="2852" spans="66:68" ht="17.25" customHeight="1" x14ac:dyDescent="0.35">
      <c r="BN2852" s="17"/>
      <c r="BO2852" s="17"/>
      <c r="BP2852" s="17"/>
    </row>
    <row r="2853" spans="66:68" ht="17.25" customHeight="1" x14ac:dyDescent="0.35">
      <c r="BN2853" s="17"/>
      <c r="BO2853" s="17"/>
      <c r="BP2853" s="17"/>
    </row>
    <row r="2854" spans="66:68" ht="17.25" customHeight="1" x14ac:dyDescent="0.35">
      <c r="BN2854" s="17"/>
      <c r="BO2854" s="17"/>
      <c r="BP2854" s="17"/>
    </row>
    <row r="2855" spans="66:68" ht="17.25" customHeight="1" x14ac:dyDescent="0.35">
      <c r="BN2855" s="17"/>
      <c r="BO2855" s="17"/>
      <c r="BP2855" s="17"/>
    </row>
    <row r="2856" spans="66:68" ht="17.25" customHeight="1" x14ac:dyDescent="0.35">
      <c r="BN2856" s="17"/>
      <c r="BO2856" s="17"/>
      <c r="BP2856" s="17"/>
    </row>
    <row r="2857" spans="66:68" ht="17.25" customHeight="1" x14ac:dyDescent="0.35">
      <c r="BN2857" s="17"/>
      <c r="BO2857" s="17"/>
      <c r="BP2857" s="17"/>
    </row>
    <row r="2858" spans="66:68" ht="17.25" customHeight="1" x14ac:dyDescent="0.35">
      <c r="BN2858" s="17"/>
      <c r="BO2858" s="17"/>
      <c r="BP2858" s="17"/>
    </row>
    <row r="2859" spans="66:68" ht="17.25" customHeight="1" x14ac:dyDescent="0.35">
      <c r="BN2859" s="17"/>
      <c r="BO2859" s="17"/>
      <c r="BP2859" s="17"/>
    </row>
    <row r="2860" spans="66:68" ht="17.25" customHeight="1" x14ac:dyDescent="0.35">
      <c r="BN2860" s="17"/>
      <c r="BO2860" s="17"/>
      <c r="BP2860" s="17"/>
    </row>
    <row r="2861" spans="66:68" ht="17.25" customHeight="1" x14ac:dyDescent="0.35">
      <c r="BN2861" s="17"/>
      <c r="BO2861" s="17"/>
      <c r="BP2861" s="17"/>
    </row>
    <row r="2862" spans="66:68" ht="17.25" customHeight="1" x14ac:dyDescent="0.35">
      <c r="BN2862" s="17"/>
      <c r="BO2862" s="17"/>
      <c r="BP2862" s="17"/>
    </row>
    <row r="2863" spans="66:68" ht="17.25" customHeight="1" x14ac:dyDescent="0.35">
      <c r="BN2863" s="17"/>
      <c r="BO2863" s="17"/>
      <c r="BP2863" s="17"/>
    </row>
    <row r="2864" spans="66:68" ht="17.25" customHeight="1" x14ac:dyDescent="0.35">
      <c r="BN2864" s="17"/>
      <c r="BO2864" s="17"/>
      <c r="BP2864" s="17"/>
    </row>
    <row r="2865" spans="66:68" ht="17.25" customHeight="1" x14ac:dyDescent="0.35">
      <c r="BN2865" s="17"/>
      <c r="BO2865" s="17"/>
      <c r="BP2865" s="17"/>
    </row>
    <row r="2866" spans="66:68" ht="17.25" customHeight="1" x14ac:dyDescent="0.35">
      <c r="BN2866" s="17"/>
      <c r="BO2866" s="17"/>
      <c r="BP2866" s="17"/>
    </row>
    <row r="2867" spans="66:68" ht="17.25" customHeight="1" x14ac:dyDescent="0.35">
      <c r="BN2867" s="17"/>
      <c r="BO2867" s="17"/>
      <c r="BP2867" s="17"/>
    </row>
    <row r="2868" spans="66:68" ht="17.25" customHeight="1" x14ac:dyDescent="0.35">
      <c r="BN2868" s="17"/>
      <c r="BO2868" s="17"/>
      <c r="BP2868" s="17"/>
    </row>
    <row r="2869" spans="66:68" ht="17.25" customHeight="1" x14ac:dyDescent="0.35">
      <c r="BN2869" s="17"/>
      <c r="BO2869" s="17"/>
      <c r="BP2869" s="17"/>
    </row>
    <row r="2870" spans="66:68" ht="17.25" customHeight="1" x14ac:dyDescent="0.35">
      <c r="BN2870" s="17"/>
      <c r="BO2870" s="17"/>
      <c r="BP2870" s="17"/>
    </row>
    <row r="2871" spans="66:68" ht="17.25" customHeight="1" x14ac:dyDescent="0.35">
      <c r="BN2871" s="17"/>
      <c r="BO2871" s="17"/>
      <c r="BP2871" s="17"/>
    </row>
    <row r="2872" spans="66:68" ht="17.25" customHeight="1" x14ac:dyDescent="0.35">
      <c r="BN2872" s="17"/>
      <c r="BO2872" s="17"/>
      <c r="BP2872" s="17"/>
    </row>
    <row r="2873" spans="66:68" ht="17.25" customHeight="1" x14ac:dyDescent="0.35">
      <c r="BN2873" s="17"/>
      <c r="BO2873" s="17"/>
      <c r="BP2873" s="17"/>
    </row>
    <row r="2874" spans="66:68" ht="17.25" customHeight="1" x14ac:dyDescent="0.35">
      <c r="BN2874" s="17"/>
      <c r="BO2874" s="17"/>
      <c r="BP2874" s="17"/>
    </row>
    <row r="2875" spans="66:68" ht="17.25" customHeight="1" x14ac:dyDescent="0.35">
      <c r="BN2875" s="17"/>
      <c r="BO2875" s="17"/>
      <c r="BP2875" s="17"/>
    </row>
    <row r="2876" spans="66:68" ht="17.25" customHeight="1" x14ac:dyDescent="0.35">
      <c r="BN2876" s="17"/>
      <c r="BO2876" s="17"/>
      <c r="BP2876" s="17"/>
    </row>
    <row r="2877" spans="66:68" ht="17.25" customHeight="1" x14ac:dyDescent="0.35">
      <c r="BN2877" s="17"/>
      <c r="BO2877" s="17"/>
      <c r="BP2877" s="17"/>
    </row>
    <row r="2878" spans="66:68" ht="17.25" customHeight="1" x14ac:dyDescent="0.35">
      <c r="BN2878" s="17"/>
      <c r="BO2878" s="17"/>
      <c r="BP2878" s="17"/>
    </row>
    <row r="2879" spans="66:68" ht="17.25" customHeight="1" x14ac:dyDescent="0.35">
      <c r="BN2879" s="17"/>
      <c r="BO2879" s="17"/>
      <c r="BP2879" s="17"/>
    </row>
    <row r="2880" spans="66:68" ht="17.25" customHeight="1" x14ac:dyDescent="0.35">
      <c r="BN2880" s="17"/>
      <c r="BO2880" s="17"/>
      <c r="BP2880" s="17"/>
    </row>
    <row r="2881" spans="66:68" ht="17.25" customHeight="1" x14ac:dyDescent="0.35">
      <c r="BN2881" s="17"/>
      <c r="BO2881" s="17"/>
      <c r="BP2881" s="17"/>
    </row>
  </sheetData>
  <mergeCells count="6">
    <mergeCell ref="I10:X10"/>
    <mergeCell ref="Z10:AS10"/>
    <mergeCell ref="AU10:BN10"/>
    <mergeCell ref="W6:X6"/>
    <mergeCell ref="W7:X7"/>
    <mergeCell ref="W8:X8"/>
  </mergeCells>
  <phoneticPr fontId="0" type="noConversion"/>
  <conditionalFormatting sqref="E41:I65536 U41:V65536 BR14:BS17 BU14:BU17 E1:I11 BU1:BU11 W34:Y65536 BU19:BU21 BR19:BS21 BR22:BU23 BO1:BP32 E34:V40 BU24:BU65536 BQ24:BT31 BO33:BT65536 BQ1:BS11 BR32:BT32 BT1:BT21 E12:Y33 U1:W11 Y1:Y11 X1:X5 X7:X11">
    <cfRule type="cellIs" dxfId="2" priority="2" stopIfTrue="1" operator="equal">
      <formula>100</formula>
    </cfRule>
  </conditionalFormatting>
  <conditionalFormatting sqref="J41:T65536 J1:T11 BQ32 Z1:BN1048576 BQ12:BQ13 BQ15:BQ23">
    <cfRule type="cellIs" dxfId="1" priority="3" stopIfTrue="1" operator="equal">
      <formula>100</formula>
    </cfRule>
  </conditionalFormatting>
  <conditionalFormatting sqref="BQ14">
    <cfRule type="cellIs" dxfId="0" priority="6" stopIfTrue="1" operator="equal">
      <formula>100</formula>
    </cfRule>
  </conditionalFormatting>
  <printOptions horizontalCentered="1"/>
  <pageMargins left="0" right="0" top="0.75" bottom="0.5" header="0.5" footer="0.5"/>
  <pageSetup scale="69" fitToHeight="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50CB4-37E4-4A27-93DA-41C56B403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B59E51-3AFB-45EA-AB95-B6C502DAA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Sport</vt:lpstr>
      <vt:lpstr>Free</vt:lpstr>
      <vt:lpstr>Rapid</vt:lpstr>
      <vt:lpstr>3x20</vt:lpstr>
      <vt:lpstr>MPrn</vt:lpstr>
      <vt:lpstr>3x40</vt:lpstr>
      <vt:lpstr>MPrn!Print_Area</vt:lpstr>
      <vt:lpstr>'3x20'!Print_Titles</vt:lpstr>
      <vt:lpstr>'3x40'!Print_Titles</vt:lpstr>
      <vt:lpstr>Free!Print_Titles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GA-2</dc:creator>
  <cp:lastModifiedBy>Reya Kempley</cp:lastModifiedBy>
  <cp:lastPrinted>2010-05-19T17:25:56Z</cp:lastPrinted>
  <dcterms:created xsi:type="dcterms:W3CDTF">2008-06-28T14:37:44Z</dcterms:created>
  <dcterms:modified xsi:type="dcterms:W3CDTF">2020-06-22T19:24:56Z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