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0/"/>
    </mc:Choice>
  </mc:AlternateContent>
  <xr:revisionPtr revIDLastSave="0" documentId="8_{18FFBCCF-A8C7-4F6E-8449-621A944664C9}" xr6:coauthVersionLast="44" xr6:coauthVersionMax="44" xr10:uidLastSave="{00000000-0000-0000-0000-000000000000}"/>
  <bookViews>
    <workbookView xWindow="30885" yWindow="1890" windowWidth="18705" windowHeight="12975"/>
  </bookViews>
  <sheets>
    <sheet name="entries" sheetId="21" r:id="rId1"/>
    <sheet name="Men's Prone" sheetId="10" r:id="rId2"/>
    <sheet name="M-Prone Team" sheetId="11" r:id="rId3"/>
    <sheet name="3x40" sheetId="15" r:id="rId4"/>
    <sheet name="3x20" sheetId="14" r:id="rId5"/>
    <sheet name="MAR" sheetId="17" r:id="rId6"/>
    <sheet name="WAR" sheetId="18" r:id="rId7"/>
    <sheet name="MAP" sheetId="9" r:id="rId8"/>
    <sheet name="WAP" sheetId="3" r:id="rId9"/>
    <sheet name="Free" sheetId="1" r:id="rId10"/>
    <sheet name="Rapid Fire" sheetId="19" r:id="rId11"/>
    <sheet name="Sport Pistol" sheetId="20" r:id="rId12"/>
  </sheets>
  <definedNames>
    <definedName name="_xlnm.Print_Area" localSheetId="4">'3x20'!$A$1:$AJ$22</definedName>
    <definedName name="_xlnm.Print_Area" localSheetId="9">Free!$1:$35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5" i="21" l="1"/>
  <c r="R118" i="21"/>
  <c r="R34" i="20"/>
  <c r="R33" i="20"/>
  <c r="J33" i="20"/>
  <c r="I33" i="20"/>
  <c r="I32" i="20"/>
  <c r="J32" i="20" s="1"/>
  <c r="R31" i="20"/>
  <c r="I31" i="20"/>
  <c r="J31" i="20"/>
  <c r="R30" i="20"/>
  <c r="J30" i="20"/>
  <c r="I30" i="20"/>
  <c r="R29" i="20"/>
  <c r="I29" i="20"/>
  <c r="J29" i="20" s="1"/>
  <c r="R28" i="20"/>
  <c r="I28" i="20"/>
  <c r="J28" i="20" s="1"/>
  <c r="R27" i="20"/>
  <c r="I27" i="20"/>
  <c r="J27" i="20"/>
  <c r="I26" i="20"/>
  <c r="J26" i="20" s="1"/>
  <c r="Q21" i="20"/>
  <c r="J21" i="20"/>
  <c r="R21" i="20" s="1"/>
  <c r="Q20" i="20"/>
  <c r="J20" i="20"/>
  <c r="R20" i="20"/>
  <c r="Q19" i="20"/>
  <c r="R19" i="20" s="1"/>
  <c r="J19" i="20"/>
  <c r="Q18" i="20"/>
  <c r="R18" i="20" s="1"/>
  <c r="J18" i="20"/>
  <c r="Q17" i="20"/>
  <c r="J17" i="20"/>
  <c r="R17" i="20" s="1"/>
  <c r="Q16" i="20"/>
  <c r="J16" i="20"/>
  <c r="R16" i="20"/>
  <c r="Q15" i="20"/>
  <c r="R15" i="20" s="1"/>
  <c r="J15" i="20"/>
  <c r="Q11" i="20"/>
  <c r="J11" i="20"/>
  <c r="Q10" i="20"/>
  <c r="J10" i="20"/>
  <c r="R10" i="20" s="1"/>
  <c r="Q9" i="20"/>
  <c r="J9" i="20"/>
  <c r="R9" i="20"/>
  <c r="Q8" i="20"/>
  <c r="R8" i="20" s="1"/>
  <c r="J8" i="20"/>
  <c r="Q7" i="20"/>
  <c r="J7" i="20"/>
  <c r="Q6" i="20"/>
  <c r="J6" i="20"/>
  <c r="R6" i="20" s="1"/>
  <c r="Q5" i="20"/>
  <c r="J5" i="20"/>
  <c r="R5" i="20"/>
  <c r="R25" i="19"/>
  <c r="S25" i="19" s="1"/>
  <c r="K25" i="19"/>
  <c r="R24" i="19"/>
  <c r="S24" i="19"/>
  <c r="K24" i="19"/>
  <c r="R23" i="19"/>
  <c r="K23" i="19"/>
  <c r="S23" i="19"/>
  <c r="R22" i="19"/>
  <c r="S22" i="19" s="1"/>
  <c r="K22" i="19"/>
  <c r="R19" i="19"/>
  <c r="S19" i="19" s="1"/>
  <c r="K19" i="19"/>
  <c r="R18" i="19"/>
  <c r="S18" i="19"/>
  <c r="K18" i="19"/>
  <c r="R14" i="19"/>
  <c r="K14" i="19"/>
  <c r="S14" i="19" s="1"/>
  <c r="R13" i="19"/>
  <c r="S13" i="19" s="1"/>
  <c r="K13" i="19"/>
  <c r="R12" i="19"/>
  <c r="S12" i="19" s="1"/>
  <c r="K12" i="19"/>
  <c r="R10" i="19"/>
  <c r="S10" i="19"/>
  <c r="K10" i="19"/>
  <c r="R9" i="19"/>
  <c r="K9" i="19"/>
  <c r="S9" i="19" s="1"/>
  <c r="R8" i="19"/>
  <c r="S8" i="19" s="1"/>
  <c r="K8" i="19"/>
  <c r="R24" i="17"/>
  <c r="AH24" i="17" s="1"/>
  <c r="Q24" i="17"/>
  <c r="AA19" i="18"/>
  <c r="Z20" i="18"/>
  <c r="AC20" i="18" s="1"/>
  <c r="Z24" i="18"/>
  <c r="AC24" i="18" s="1"/>
  <c r="Y9" i="18"/>
  <c r="Y10" i="18"/>
  <c r="AA10" i="18" s="1"/>
  <c r="Y11" i="18"/>
  <c r="Y12" i="18"/>
  <c r="Y13" i="18"/>
  <c r="Y14" i="18"/>
  <c r="Y15" i="18"/>
  <c r="Y16" i="18"/>
  <c r="Y17" i="18"/>
  <c r="AA17" i="18" s="1"/>
  <c r="Y18" i="18"/>
  <c r="Y19" i="18"/>
  <c r="Y20" i="18"/>
  <c r="AA20" i="18" s="1"/>
  <c r="Y21" i="18"/>
  <c r="AA21" i="18" s="1"/>
  <c r="Y22" i="18"/>
  <c r="Y23" i="18"/>
  <c r="AA23" i="18" s="1"/>
  <c r="Y24" i="18"/>
  <c r="AA24" i="18" s="1"/>
  <c r="Y25" i="18"/>
  <c r="AA25" i="18" s="1"/>
  <c r="Y26" i="18"/>
  <c r="Y27" i="18"/>
  <c r="AA27" i="18" s="1"/>
  <c r="Y8" i="18"/>
  <c r="X9" i="18"/>
  <c r="X10" i="18"/>
  <c r="X11" i="18"/>
  <c r="X12" i="18"/>
  <c r="X13" i="18"/>
  <c r="X14" i="18"/>
  <c r="Z14" i="18" s="1"/>
  <c r="AC14" i="18" s="1"/>
  <c r="X15" i="18"/>
  <c r="X16" i="18"/>
  <c r="X17" i="18"/>
  <c r="X18" i="18"/>
  <c r="Z18" i="18" s="1"/>
  <c r="AC18" i="18" s="1"/>
  <c r="X19" i="18"/>
  <c r="X20" i="18"/>
  <c r="X21" i="18"/>
  <c r="X22" i="18"/>
  <c r="Z22" i="18" s="1"/>
  <c r="AC22" i="18" s="1"/>
  <c r="X23" i="18"/>
  <c r="X24" i="18"/>
  <c r="X25" i="18"/>
  <c r="X26" i="18"/>
  <c r="Z26" i="18" s="1"/>
  <c r="AC26" i="18" s="1"/>
  <c r="X27" i="18"/>
  <c r="Z27" i="18" s="1"/>
  <c r="X8" i="18"/>
  <c r="AF13" i="17"/>
  <c r="AF19" i="17"/>
  <c r="AF11" i="17"/>
  <c r="AF22" i="17"/>
  <c r="AF17" i="17"/>
  <c r="AF21" i="17"/>
  <c r="AF12" i="17"/>
  <c r="AH12" i="17" s="1"/>
  <c r="AF23" i="17"/>
  <c r="AF14" i="17"/>
  <c r="AF8" i="17"/>
  <c r="AF15" i="17"/>
  <c r="AF20" i="17"/>
  <c r="AF7" i="17"/>
  <c r="AF18" i="17"/>
  <c r="AF16" i="17"/>
  <c r="AF9" i="17"/>
  <c r="AF10" i="17"/>
  <c r="AF24" i="17"/>
  <c r="AF25" i="17"/>
  <c r="AE13" i="17"/>
  <c r="AE19" i="17"/>
  <c r="AE11" i="17"/>
  <c r="AE22" i="17"/>
  <c r="AE17" i="17"/>
  <c r="AE21" i="17"/>
  <c r="AE12" i="17"/>
  <c r="AE23" i="17"/>
  <c r="AE14" i="17"/>
  <c r="AE8" i="17"/>
  <c r="AE15" i="17"/>
  <c r="AE20" i="17"/>
  <c r="AE7" i="17"/>
  <c r="AE18" i="17"/>
  <c r="AE16" i="17"/>
  <c r="AE9" i="17"/>
  <c r="AE10" i="17"/>
  <c r="AE24" i="17"/>
  <c r="AG24" i="17"/>
  <c r="AJ24" i="17"/>
  <c r="AE25" i="17"/>
  <c r="Y13" i="3"/>
  <c r="AB13" i="3" s="1"/>
  <c r="M20" i="3"/>
  <c r="Y20" i="3" s="1"/>
  <c r="M19" i="3"/>
  <c r="Y19" i="3" s="1"/>
  <c r="AB19" i="3" s="1"/>
  <c r="N16" i="3"/>
  <c r="N17" i="3"/>
  <c r="N18" i="3"/>
  <c r="N19" i="3"/>
  <c r="M21" i="3"/>
  <c r="Y21" i="3" s="1"/>
  <c r="AB21" i="3" s="1"/>
  <c r="M18" i="3"/>
  <c r="AE21" i="9"/>
  <c r="AE20" i="9"/>
  <c r="AE19" i="9"/>
  <c r="AE22" i="9"/>
  <c r="AE14" i="9"/>
  <c r="AE24" i="9"/>
  <c r="AG54" i="15"/>
  <c r="AG52" i="15"/>
  <c r="AG50" i="15"/>
  <c r="AG49" i="15"/>
  <c r="AG46" i="15"/>
  <c r="AG44" i="15"/>
  <c r="AG42" i="15"/>
  <c r="AG40" i="15"/>
  <c r="AG38" i="15"/>
  <c r="AG37" i="15"/>
  <c r="AG39" i="15"/>
  <c r="AG41" i="15"/>
  <c r="AG45" i="15"/>
  <c r="AG43" i="15"/>
  <c r="AG47" i="15"/>
  <c r="AG48" i="15"/>
  <c r="AG51" i="15"/>
  <c r="AG53" i="15"/>
  <c r="AG55" i="15"/>
  <c r="AG56" i="15"/>
  <c r="AG57" i="15"/>
  <c r="AG58" i="15"/>
  <c r="AG59" i="15"/>
  <c r="AG60" i="15"/>
  <c r="AF54" i="15"/>
  <c r="AF52" i="15"/>
  <c r="AF50" i="15"/>
  <c r="AF49" i="15"/>
  <c r="AF46" i="15"/>
  <c r="AF44" i="15"/>
  <c r="AF42" i="15"/>
  <c r="AF40" i="15"/>
  <c r="AF38" i="15"/>
  <c r="AF37" i="15"/>
  <c r="AF39" i="15"/>
  <c r="AF41" i="15"/>
  <c r="AF45" i="15"/>
  <c r="AF43" i="15"/>
  <c r="AF47" i="15"/>
  <c r="AF48" i="15"/>
  <c r="AF51" i="15"/>
  <c r="AF53" i="15"/>
  <c r="AF55" i="15"/>
  <c r="AF56" i="15"/>
  <c r="AF57" i="15"/>
  <c r="AF58" i="15"/>
  <c r="AF59" i="15"/>
  <c r="AF60" i="15"/>
  <c r="W54" i="15"/>
  <c r="W52" i="15"/>
  <c r="W50" i="15"/>
  <c r="W49" i="15"/>
  <c r="W46" i="15"/>
  <c r="W44" i="15"/>
  <c r="W42" i="15"/>
  <c r="W40" i="15"/>
  <c r="W38" i="15"/>
  <c r="W37" i="15"/>
  <c r="W39" i="15"/>
  <c r="W41" i="15"/>
  <c r="W45" i="15"/>
  <c r="W43" i="15"/>
  <c r="W47" i="15"/>
  <c r="W48" i="15"/>
  <c r="W51" i="15"/>
  <c r="W53" i="15"/>
  <c r="W55" i="15"/>
  <c r="W56" i="15"/>
  <c r="W57" i="15"/>
  <c r="W58" i="15"/>
  <c r="W59" i="15"/>
  <c r="W60" i="15"/>
  <c r="V54" i="15"/>
  <c r="V52" i="15"/>
  <c r="V50" i="15"/>
  <c r="V49" i="15"/>
  <c r="V46" i="15"/>
  <c r="V44" i="15"/>
  <c r="V42" i="15"/>
  <c r="V40" i="15"/>
  <c r="V38" i="15"/>
  <c r="V37" i="15"/>
  <c r="V39" i="15"/>
  <c r="V41" i="15"/>
  <c r="V45" i="15"/>
  <c r="V43" i="15"/>
  <c r="V47" i="15"/>
  <c r="V48" i="15"/>
  <c r="V51" i="15"/>
  <c r="V53" i="15"/>
  <c r="V55" i="15"/>
  <c r="V56" i="15"/>
  <c r="V57" i="15"/>
  <c r="V58" i="15"/>
  <c r="V59" i="15"/>
  <c r="V60" i="15"/>
  <c r="M54" i="15"/>
  <c r="M52" i="15"/>
  <c r="M50" i="15"/>
  <c r="M49" i="15"/>
  <c r="M46" i="15"/>
  <c r="M44" i="15"/>
  <c r="M42" i="15"/>
  <c r="M40" i="15"/>
  <c r="M38" i="15"/>
  <c r="M37" i="15"/>
  <c r="M39" i="15"/>
  <c r="M41" i="15"/>
  <c r="M45" i="15"/>
  <c r="M43" i="15"/>
  <c r="M47" i="15"/>
  <c r="M48" i="15"/>
  <c r="M51" i="15"/>
  <c r="M53" i="15"/>
  <c r="M55" i="15"/>
  <c r="M56" i="15"/>
  <c r="M57" i="15"/>
  <c r="M58" i="15"/>
  <c r="M59" i="15"/>
  <c r="M60" i="15"/>
  <c r="L54" i="15"/>
  <c r="L52" i="15"/>
  <c r="L50" i="15"/>
  <c r="L49" i="15"/>
  <c r="L46" i="15"/>
  <c r="L44" i="15"/>
  <c r="L42" i="15"/>
  <c r="L40" i="15"/>
  <c r="L38" i="15"/>
  <c r="L37" i="15"/>
  <c r="L39" i="15"/>
  <c r="L41" i="15"/>
  <c r="L45" i="15"/>
  <c r="L43" i="15"/>
  <c r="L47" i="15"/>
  <c r="L48" i="15"/>
  <c r="L51" i="15"/>
  <c r="L53" i="15"/>
  <c r="L55" i="15"/>
  <c r="L56" i="15"/>
  <c r="L57" i="15"/>
  <c r="L58" i="15"/>
  <c r="L59" i="15"/>
  <c r="L60" i="15"/>
  <c r="N11" i="18"/>
  <c r="N8" i="18"/>
  <c r="N13" i="18"/>
  <c r="AA13" i="18" s="1"/>
  <c r="N9" i="18"/>
  <c r="N10" i="18"/>
  <c r="N15" i="18"/>
  <c r="N14" i="18"/>
  <c r="AA14" i="18" s="1"/>
  <c r="N12" i="18"/>
  <c r="N16" i="18"/>
  <c r="AA16" i="18"/>
  <c r="N17" i="18"/>
  <c r="N18" i="18"/>
  <c r="N19" i="18"/>
  <c r="N20" i="18"/>
  <c r="N21" i="18"/>
  <c r="N22" i="18"/>
  <c r="N23" i="18"/>
  <c r="N24" i="18"/>
  <c r="N25" i="18"/>
  <c r="N26" i="18"/>
  <c r="M11" i="18"/>
  <c r="M8" i="18"/>
  <c r="M13" i="18"/>
  <c r="Z13" i="18" s="1"/>
  <c r="AC13" i="18" s="1"/>
  <c r="M9" i="18"/>
  <c r="M10" i="18"/>
  <c r="M15" i="18"/>
  <c r="M14" i="18"/>
  <c r="M12" i="18"/>
  <c r="Z12" i="18" s="1"/>
  <c r="AC12" i="18" s="1"/>
  <c r="M16" i="18"/>
  <c r="M17" i="18"/>
  <c r="M18" i="18"/>
  <c r="M19" i="18"/>
  <c r="M20" i="18"/>
  <c r="M21" i="18"/>
  <c r="M22" i="18"/>
  <c r="M23" i="18"/>
  <c r="M24" i="18"/>
  <c r="M25" i="18"/>
  <c r="M26" i="18"/>
  <c r="W12" i="3"/>
  <c r="W11" i="3"/>
  <c r="L9" i="15"/>
  <c r="L12" i="15"/>
  <c r="L13" i="15"/>
  <c r="L21" i="15"/>
  <c r="L25" i="15"/>
  <c r="L22" i="15"/>
  <c r="L11" i="15"/>
  <c r="L10" i="15"/>
  <c r="L16" i="15"/>
  <c r="L20" i="15"/>
  <c r="L19" i="15"/>
  <c r="L14" i="15"/>
  <c r="L18" i="15"/>
  <c r="L24" i="15"/>
  <c r="L27" i="15"/>
  <c r="L17" i="15"/>
  <c r="L28" i="15"/>
  <c r="L29" i="15"/>
  <c r="L30" i="15"/>
  <c r="L31" i="15"/>
  <c r="L32" i="15"/>
  <c r="M9" i="15"/>
  <c r="M12" i="15"/>
  <c r="M13" i="15"/>
  <c r="M21" i="15"/>
  <c r="M25" i="15"/>
  <c r="M22" i="15"/>
  <c r="M11" i="15"/>
  <c r="M10" i="15"/>
  <c r="M16" i="15"/>
  <c r="M20" i="15"/>
  <c r="M19" i="15"/>
  <c r="M14" i="15"/>
  <c r="M18" i="15"/>
  <c r="M24" i="15"/>
  <c r="M27" i="15"/>
  <c r="M17" i="15"/>
  <c r="M28" i="15"/>
  <c r="M29" i="15"/>
  <c r="M30" i="15"/>
  <c r="M31" i="15"/>
  <c r="M32" i="15"/>
  <c r="L23" i="15"/>
  <c r="L26" i="15"/>
  <c r="M23" i="15"/>
  <c r="M26" i="15"/>
  <c r="V23" i="15"/>
  <c r="V26" i="15"/>
  <c r="W23" i="15"/>
  <c r="W26" i="15"/>
  <c r="V9" i="15"/>
  <c r="V12" i="15"/>
  <c r="V13" i="15"/>
  <c r="V21" i="15"/>
  <c r="V25" i="15"/>
  <c r="AH25" i="15" s="1"/>
  <c r="V22" i="15"/>
  <c r="V11" i="15"/>
  <c r="V10" i="15"/>
  <c r="V16" i="15"/>
  <c r="AH16" i="15" s="1"/>
  <c r="V20" i="15"/>
  <c r="V19" i="15"/>
  <c r="V14" i="15"/>
  <c r="V18" i="15"/>
  <c r="AH18" i="15" s="1"/>
  <c r="V24" i="15"/>
  <c r="V27" i="15"/>
  <c r="V17" i="15"/>
  <c r="V28" i="15"/>
  <c r="AH28" i="15" s="1"/>
  <c r="V29" i="15"/>
  <c r="V30" i="15"/>
  <c r="V31" i="15"/>
  <c r="V32" i="15"/>
  <c r="AH32" i="15" s="1"/>
  <c r="W32" i="15"/>
  <c r="W9" i="15"/>
  <c r="W12" i="15"/>
  <c r="W13" i="15"/>
  <c r="AI13" i="15" s="1"/>
  <c r="W21" i="15"/>
  <c r="W25" i="15"/>
  <c r="W22" i="15"/>
  <c r="W11" i="15"/>
  <c r="AI11" i="15" s="1"/>
  <c r="W10" i="15"/>
  <c r="W16" i="15"/>
  <c r="W20" i="15"/>
  <c r="W19" i="15"/>
  <c r="AI19" i="15" s="1"/>
  <c r="W14" i="15"/>
  <c r="W18" i="15"/>
  <c r="AI18" i="15" s="1"/>
  <c r="W24" i="15"/>
  <c r="W27" i="15"/>
  <c r="AI27" i="15" s="1"/>
  <c r="W17" i="15"/>
  <c r="W28" i="15"/>
  <c r="AI28" i="15" s="1"/>
  <c r="W29" i="15"/>
  <c r="W30" i="15"/>
  <c r="AI30" i="15" s="1"/>
  <c r="W31" i="15"/>
  <c r="AF9" i="15"/>
  <c r="AF12" i="15"/>
  <c r="AF13" i="15"/>
  <c r="AF21" i="15"/>
  <c r="AF25" i="15"/>
  <c r="AF22" i="15"/>
  <c r="AF11" i="15"/>
  <c r="AF10" i="15"/>
  <c r="AF16" i="15"/>
  <c r="AF20" i="15"/>
  <c r="AF19" i="15"/>
  <c r="AF14" i="15"/>
  <c r="AF18" i="15"/>
  <c r="AF24" i="15"/>
  <c r="AF27" i="15"/>
  <c r="AF17" i="15"/>
  <c r="AF28" i="15"/>
  <c r="AF29" i="15"/>
  <c r="AF30" i="15"/>
  <c r="AF31" i="15"/>
  <c r="AF32" i="15"/>
  <c r="AF23" i="15"/>
  <c r="AF26" i="15"/>
  <c r="AH26" i="15" s="1"/>
  <c r="AG23" i="15"/>
  <c r="AG26" i="15"/>
  <c r="AG9" i="15"/>
  <c r="AG12" i="15"/>
  <c r="AG13" i="15"/>
  <c r="AG21" i="15"/>
  <c r="AI21" i="15" s="1"/>
  <c r="AG25" i="15"/>
  <c r="AG22" i="15"/>
  <c r="AG11" i="15"/>
  <c r="AG10" i="15"/>
  <c r="AI10" i="15" s="1"/>
  <c r="AG16" i="15"/>
  <c r="AG20" i="15"/>
  <c r="AG19" i="15"/>
  <c r="AG14" i="15"/>
  <c r="AG18" i="15"/>
  <c r="AG24" i="15"/>
  <c r="AG27" i="15"/>
  <c r="AG17" i="15"/>
  <c r="AG28" i="15"/>
  <c r="AG29" i="15"/>
  <c r="AG30" i="15"/>
  <c r="AG31" i="15"/>
  <c r="AG32" i="15"/>
  <c r="AH9" i="15"/>
  <c r="AH12" i="15"/>
  <c r="AH21" i="15"/>
  <c r="AH22" i="15"/>
  <c r="AH10" i="15"/>
  <c r="AH20" i="15"/>
  <c r="AH14" i="15"/>
  <c r="AH24" i="15"/>
  <c r="AH17" i="15"/>
  <c r="AH29" i="15"/>
  <c r="AH31" i="15"/>
  <c r="AI9" i="15"/>
  <c r="AI25" i="15"/>
  <c r="AI16" i="15"/>
  <c r="AI17" i="15"/>
  <c r="AI31" i="15"/>
  <c r="AI32" i="15"/>
  <c r="AI23" i="15"/>
  <c r="Q16" i="14"/>
  <c r="Q9" i="14"/>
  <c r="AG9" i="14" s="1"/>
  <c r="AJ9" i="14" s="1"/>
  <c r="Q14" i="14"/>
  <c r="Q13" i="14"/>
  <c r="Q12" i="14"/>
  <c r="Q17" i="14"/>
  <c r="AG17" i="14" s="1"/>
  <c r="Q15" i="14"/>
  <c r="Q11" i="14"/>
  <c r="AG11" i="14" s="1"/>
  <c r="AJ11" i="14" s="1"/>
  <c r="Q10" i="14"/>
  <c r="Q18" i="14"/>
  <c r="AG18" i="14" s="1"/>
  <c r="AJ18" i="14" s="1"/>
  <c r="Q19" i="14"/>
  <c r="Q20" i="14"/>
  <c r="Q21" i="14"/>
  <c r="Q22" i="14"/>
  <c r="AG22" i="14" s="1"/>
  <c r="AJ22" i="14" s="1"/>
  <c r="Q23" i="14"/>
  <c r="R16" i="14"/>
  <c r="R9" i="14"/>
  <c r="R14" i="14"/>
  <c r="AH14" i="14" s="1"/>
  <c r="R13" i="14"/>
  <c r="R12" i="14"/>
  <c r="AH12" i="14" s="1"/>
  <c r="R17" i="14"/>
  <c r="R15" i="14"/>
  <c r="AH15" i="14" s="1"/>
  <c r="R11" i="14"/>
  <c r="R10" i="14"/>
  <c r="R18" i="14"/>
  <c r="R19" i="14"/>
  <c r="AH19" i="14" s="1"/>
  <c r="R20" i="14"/>
  <c r="R21" i="14"/>
  <c r="R22" i="14"/>
  <c r="R23" i="14"/>
  <c r="AH23" i="14" s="1"/>
  <c r="AE16" i="14"/>
  <c r="AE9" i="14"/>
  <c r="AE14" i="14"/>
  <c r="AE13" i="14"/>
  <c r="AE12" i="14"/>
  <c r="AG12" i="14"/>
  <c r="AJ12" i="14" s="1"/>
  <c r="AE17" i="14"/>
  <c r="AJ17" i="14"/>
  <c r="AE15" i="14"/>
  <c r="AG15" i="14"/>
  <c r="AJ15" i="14" s="1"/>
  <c r="AE11" i="14"/>
  <c r="AE10" i="14"/>
  <c r="AG10" i="14"/>
  <c r="AJ10" i="14" s="1"/>
  <c r="AE18" i="14"/>
  <c r="AE19" i="14"/>
  <c r="AE20" i="14"/>
  <c r="AE21" i="14"/>
  <c r="AE22" i="14"/>
  <c r="AE23" i="14"/>
  <c r="AF16" i="14"/>
  <c r="AF9" i="14"/>
  <c r="AF14" i="14"/>
  <c r="AF13" i="14"/>
  <c r="AH13" i="14" s="1"/>
  <c r="AF12" i="14"/>
  <c r="AF17" i="14"/>
  <c r="AH17" i="14" s="1"/>
  <c r="AF15" i="14"/>
  <c r="AF11" i="14"/>
  <c r="AH11" i="14" s="1"/>
  <c r="AF10" i="14"/>
  <c r="AH10" i="14"/>
  <c r="AF18" i="14"/>
  <c r="AF19" i="14"/>
  <c r="AF20" i="14"/>
  <c r="AH20" i="14" s="1"/>
  <c r="AF21" i="14"/>
  <c r="AH21" i="14"/>
  <c r="AF22" i="14"/>
  <c r="AF23" i="14"/>
  <c r="AG16" i="14"/>
  <c r="AJ16" i="14" s="1"/>
  <c r="AG14" i="14"/>
  <c r="AJ14" i="14" s="1"/>
  <c r="AG19" i="14"/>
  <c r="AJ19" i="14"/>
  <c r="AG21" i="14"/>
  <c r="AJ21" i="14" s="1"/>
  <c r="AG23" i="14"/>
  <c r="AJ23" i="14"/>
  <c r="AH9" i="14"/>
  <c r="AH18" i="14"/>
  <c r="AH22" i="14"/>
  <c r="M12" i="3"/>
  <c r="M11" i="3"/>
  <c r="M15" i="3"/>
  <c r="M14" i="3"/>
  <c r="M10" i="3"/>
  <c r="M13" i="3"/>
  <c r="M16" i="3"/>
  <c r="M17" i="3"/>
  <c r="N12" i="3"/>
  <c r="Z12" i="3" s="1"/>
  <c r="N11" i="3"/>
  <c r="N15" i="3"/>
  <c r="N14" i="3"/>
  <c r="N10" i="3"/>
  <c r="Z10" i="3" s="1"/>
  <c r="N13" i="3"/>
  <c r="W15" i="3"/>
  <c r="W14" i="3"/>
  <c r="W10" i="3"/>
  <c r="W13" i="3"/>
  <c r="W16" i="3"/>
  <c r="W17" i="3"/>
  <c r="W18" i="3"/>
  <c r="Y18" i="3" s="1"/>
  <c r="AB18" i="3" s="1"/>
  <c r="W19" i="3"/>
  <c r="X12" i="3"/>
  <c r="X11" i="3"/>
  <c r="X15" i="3"/>
  <c r="Z15" i="3" s="1"/>
  <c r="X14" i="3"/>
  <c r="X10" i="3"/>
  <c r="X13" i="3"/>
  <c r="X16" i="3"/>
  <c r="Z16" i="3" s="1"/>
  <c r="X17" i="3"/>
  <c r="X18" i="3"/>
  <c r="X19" i="3"/>
  <c r="Y12" i="3"/>
  <c r="AB12" i="3" s="1"/>
  <c r="Y11" i="3"/>
  <c r="Y15" i="3"/>
  <c r="Y14" i="3"/>
  <c r="Y10" i="3"/>
  <c r="AB10" i="3" s="1"/>
  <c r="Y16" i="3"/>
  <c r="AB16" i="3" s="1"/>
  <c r="Y17" i="3"/>
  <c r="AB17" i="3" s="1"/>
  <c r="Z11" i="3"/>
  <c r="Z14" i="3"/>
  <c r="Z13" i="3"/>
  <c r="Z17" i="3"/>
  <c r="Z18" i="3"/>
  <c r="Z19" i="3"/>
  <c r="AB11" i="3"/>
  <c r="AB15" i="3"/>
  <c r="AB14" i="3"/>
  <c r="AF14" i="9"/>
  <c r="AF11" i="9"/>
  <c r="AF13" i="9"/>
  <c r="AF19" i="9"/>
  <c r="AF25" i="9"/>
  <c r="AF12" i="9"/>
  <c r="AF20" i="9"/>
  <c r="AF24" i="9"/>
  <c r="AF26" i="9"/>
  <c r="AF15" i="9"/>
  <c r="AF16" i="9"/>
  <c r="AF23" i="9"/>
  <c r="AF22" i="9"/>
  <c r="AF21" i="9"/>
  <c r="AF10" i="9"/>
  <c r="AF18" i="9"/>
  <c r="AF17" i="9"/>
  <c r="AE11" i="9"/>
  <c r="AE13" i="9"/>
  <c r="AE25" i="9"/>
  <c r="AE12" i="9"/>
  <c r="AG12" i="9" s="1"/>
  <c r="AJ12" i="9" s="1"/>
  <c r="AE26" i="9"/>
  <c r="AE15" i="9"/>
  <c r="AE16" i="9"/>
  <c r="AE23" i="9"/>
  <c r="AE10" i="9"/>
  <c r="AE18" i="9"/>
  <c r="AE17" i="9"/>
  <c r="R14" i="9"/>
  <c r="AH14" i="9" s="1"/>
  <c r="R11" i="9"/>
  <c r="AH11" i="9" s="1"/>
  <c r="R13" i="9"/>
  <c r="AH13" i="9" s="1"/>
  <c r="R19" i="9"/>
  <c r="AH19" i="9" s="1"/>
  <c r="R25" i="9"/>
  <c r="AH25" i="9" s="1"/>
  <c r="R12" i="9"/>
  <c r="AH12" i="9" s="1"/>
  <c r="R20" i="9"/>
  <c r="AH20" i="9" s="1"/>
  <c r="R24" i="9"/>
  <c r="AH24" i="9" s="1"/>
  <c r="R26" i="9"/>
  <c r="AH26" i="9" s="1"/>
  <c r="R15" i="9"/>
  <c r="AH15" i="9" s="1"/>
  <c r="R16" i="9"/>
  <c r="R23" i="9"/>
  <c r="R22" i="9"/>
  <c r="AH22" i="9" s="1"/>
  <c r="R21" i="9"/>
  <c r="AH21" i="9"/>
  <c r="R10" i="9"/>
  <c r="AH10" i="9"/>
  <c r="R18" i="9"/>
  <c r="R17" i="9"/>
  <c r="Q14" i="9"/>
  <c r="AG14" i="9" s="1"/>
  <c r="AJ14" i="9"/>
  <c r="Q11" i="9"/>
  <c r="AG11" i="9"/>
  <c r="AJ11" i="9" s="1"/>
  <c r="Q13" i="9"/>
  <c r="AG13" i="9" s="1"/>
  <c r="AJ13" i="9"/>
  <c r="Q19" i="9"/>
  <c r="AG19" i="9"/>
  <c r="AJ19" i="9" s="1"/>
  <c r="Q25" i="9"/>
  <c r="AG25" i="9" s="1"/>
  <c r="AJ25" i="9"/>
  <c r="Q12" i="9"/>
  <c r="Q20" i="9"/>
  <c r="AG20" i="9" s="1"/>
  <c r="AJ20" i="9"/>
  <c r="Q24" i="9"/>
  <c r="AG24" i="9"/>
  <c r="AJ24" i="9" s="1"/>
  <c r="Q26" i="9"/>
  <c r="AG26" i="9" s="1"/>
  <c r="AJ26" i="9"/>
  <c r="Q15" i="9"/>
  <c r="AG15" i="9"/>
  <c r="AJ15" i="9" s="1"/>
  <c r="Q16" i="9"/>
  <c r="Q23" i="9"/>
  <c r="AG23" i="9"/>
  <c r="AJ23" i="9" s="1"/>
  <c r="Q22" i="9"/>
  <c r="AG22" i="9" s="1"/>
  <c r="AJ22" i="9" s="1"/>
  <c r="Q21" i="9"/>
  <c r="AG21" i="9"/>
  <c r="AJ21" i="9" s="1"/>
  <c r="Q10" i="9"/>
  <c r="AG10" i="9" s="1"/>
  <c r="AJ10" i="9" s="1"/>
  <c r="Q18" i="9"/>
  <c r="AG18" i="9"/>
  <c r="AJ18" i="9" s="1"/>
  <c r="Q17" i="9"/>
  <c r="AG17" i="9" s="1"/>
  <c r="AJ17" i="9" s="1"/>
  <c r="M27" i="18"/>
  <c r="AC27" i="18"/>
  <c r="N27" i="18"/>
  <c r="Q13" i="17"/>
  <c r="R13" i="17"/>
  <c r="AH13" i="17" s="1"/>
  <c r="AG13" i="17"/>
  <c r="AJ13" i="17" s="1"/>
  <c r="Q19" i="17"/>
  <c r="R19" i="17"/>
  <c r="AH19" i="17" s="1"/>
  <c r="Q11" i="17"/>
  <c r="AG11" i="17" s="1"/>
  <c r="AJ11" i="17" s="1"/>
  <c r="R11" i="17"/>
  <c r="Q22" i="17"/>
  <c r="AG22" i="17" s="1"/>
  <c r="AJ22" i="17" s="1"/>
  <c r="R22" i="17"/>
  <c r="Q17" i="17"/>
  <c r="R17" i="17"/>
  <c r="AG17" i="17"/>
  <c r="AJ17" i="17" s="1"/>
  <c r="Q21" i="17"/>
  <c r="R21" i="17"/>
  <c r="AH21" i="17" s="1"/>
  <c r="AG21" i="17"/>
  <c r="AJ21" i="17"/>
  <c r="Q12" i="17"/>
  <c r="AG12" i="17" s="1"/>
  <c r="AJ12" i="17" s="1"/>
  <c r="R12" i="17"/>
  <c r="Q23" i="17"/>
  <c r="AG23" i="17" s="1"/>
  <c r="R23" i="17"/>
  <c r="AH23" i="17"/>
  <c r="AJ23" i="17"/>
  <c r="Q14" i="17"/>
  <c r="R14" i="17"/>
  <c r="AG14" i="17"/>
  <c r="AJ14" i="17" s="1"/>
  <c r="AH14" i="17"/>
  <c r="Q8" i="17"/>
  <c r="R8" i="17"/>
  <c r="AG8" i="17"/>
  <c r="AJ8" i="17" s="1"/>
  <c r="Q15" i="17"/>
  <c r="AG15" i="17" s="1"/>
  <c r="AJ15" i="17" s="1"/>
  <c r="R15" i="17"/>
  <c r="Q20" i="17"/>
  <c r="AG20" i="17" s="1"/>
  <c r="AJ20" i="17" s="1"/>
  <c r="R20" i="17"/>
  <c r="AH20" i="17" s="1"/>
  <c r="Q7" i="17"/>
  <c r="AG7" i="17" s="1"/>
  <c r="AJ7" i="17" s="1"/>
  <c r="R7" i="17"/>
  <c r="AH7" i="17"/>
  <c r="Q18" i="17"/>
  <c r="R18" i="17"/>
  <c r="AG18" i="17"/>
  <c r="AJ18" i="17" s="1"/>
  <c r="AH18" i="17"/>
  <c r="Q16" i="17"/>
  <c r="AG16" i="17" s="1"/>
  <c r="AJ16" i="17" s="1"/>
  <c r="R16" i="17"/>
  <c r="Q9" i="17"/>
  <c r="AG9" i="17" s="1"/>
  <c r="AJ9" i="17" s="1"/>
  <c r="R9" i="17"/>
  <c r="AH9" i="17" s="1"/>
  <c r="Q10" i="17"/>
  <c r="AG10" i="17" s="1"/>
  <c r="AJ10" i="17" s="1"/>
  <c r="R10" i="17"/>
  <c r="AH10" i="17"/>
  <c r="Q25" i="17"/>
  <c r="AG25" i="17" s="1"/>
  <c r="AJ25" i="17" s="1"/>
  <c r="R25" i="17"/>
  <c r="Q26" i="17"/>
  <c r="R26" i="17"/>
  <c r="AE26" i="17"/>
  <c r="AF26" i="17"/>
  <c r="AH26" i="17" s="1"/>
  <c r="AG26" i="17"/>
  <c r="AJ26" i="17" s="1"/>
  <c r="Q27" i="17"/>
  <c r="R27" i="17"/>
  <c r="AE27" i="17"/>
  <c r="AG27" i="17" s="1"/>
  <c r="AJ27" i="17" s="1"/>
  <c r="AF27" i="17"/>
  <c r="AH27" i="17"/>
  <c r="Q28" i="17"/>
  <c r="R28" i="17"/>
  <c r="AE28" i="17"/>
  <c r="AG28" i="17" s="1"/>
  <c r="AJ28" i="17" s="1"/>
  <c r="AF28" i="17"/>
  <c r="AH28" i="17" s="1"/>
  <c r="Q29" i="17"/>
  <c r="R29" i="17"/>
  <c r="AE29" i="17"/>
  <c r="AG29" i="17" s="1"/>
  <c r="AJ29" i="17" s="1"/>
  <c r="AF29" i="17"/>
  <c r="AH29" i="17" s="1"/>
  <c r="Q30" i="17"/>
  <c r="R30" i="17"/>
  <c r="AE30" i="17"/>
  <c r="AF30" i="17"/>
  <c r="AH30" i="17" s="1"/>
  <c r="AG30" i="17"/>
  <c r="AJ30" i="17" s="1"/>
  <c r="Q31" i="17"/>
  <c r="R31" i="17"/>
  <c r="AE31" i="17"/>
  <c r="AG31" i="17" s="1"/>
  <c r="AF31" i="17"/>
  <c r="AH31" i="17"/>
  <c r="AJ31" i="17"/>
  <c r="Y36" i="17"/>
  <c r="AA36" i="17"/>
  <c r="Y37" i="17"/>
  <c r="AA37" i="17"/>
  <c r="Y38" i="17"/>
  <c r="AA38" i="17"/>
  <c r="Y39" i="17"/>
  <c r="AA39" i="17"/>
  <c r="Y40" i="17"/>
  <c r="AA40" i="17"/>
  <c r="Y41" i="17"/>
  <c r="AA41" i="17"/>
  <c r="Y42" i="17"/>
  <c r="AA42" i="17"/>
  <c r="Y43" i="17"/>
  <c r="AA43" i="17"/>
  <c r="Y44" i="17"/>
  <c r="AA44" i="17"/>
  <c r="L15" i="15"/>
  <c r="AH15" i="15" s="1"/>
  <c r="M15" i="15"/>
  <c r="V15" i="15"/>
  <c r="W15" i="15"/>
  <c r="AF15" i="15"/>
  <c r="AG15" i="15"/>
  <c r="Q24" i="14"/>
  <c r="R24" i="14"/>
  <c r="AH24" i="14" s="1"/>
  <c r="AE24" i="14"/>
  <c r="AG24" i="14" s="1"/>
  <c r="AJ24" i="14" s="1"/>
  <c r="AF24" i="14"/>
  <c r="Q25" i="14"/>
  <c r="R25" i="14"/>
  <c r="AE25" i="14"/>
  <c r="AF25" i="14"/>
  <c r="AG25" i="14"/>
  <c r="AJ25" i="14" s="1"/>
  <c r="AH25" i="14"/>
  <c r="Q26" i="14"/>
  <c r="R26" i="14"/>
  <c r="AH26" i="14" s="1"/>
  <c r="AE26" i="14"/>
  <c r="AG26" i="14" s="1"/>
  <c r="AJ26" i="14" s="1"/>
  <c r="AF26" i="14"/>
  <c r="Q27" i="14"/>
  <c r="R27" i="14"/>
  <c r="AE27" i="14"/>
  <c r="AF27" i="14"/>
  <c r="AH27" i="14" s="1"/>
  <c r="AG27" i="14"/>
  <c r="AJ27" i="14"/>
  <c r="N20" i="3"/>
  <c r="W20" i="3"/>
  <c r="X20" i="3"/>
  <c r="AB20" i="3"/>
  <c r="Z20" i="3"/>
  <c r="N21" i="3"/>
  <c r="W21" i="3"/>
  <c r="X21" i="3"/>
  <c r="Z21" i="3" s="1"/>
  <c r="M22" i="3"/>
  <c r="N22" i="3"/>
  <c r="Z22" i="3" s="1"/>
  <c r="W22" i="3"/>
  <c r="Y22" i="3" s="1"/>
  <c r="AB22" i="3" s="1"/>
  <c r="X22" i="3"/>
  <c r="M23" i="3"/>
  <c r="N23" i="3"/>
  <c r="W23" i="3"/>
  <c r="X23" i="3"/>
  <c r="Z23" i="3" s="1"/>
  <c r="Y23" i="3"/>
  <c r="AB23" i="3"/>
  <c r="W24" i="3"/>
  <c r="Y24" i="3" s="1"/>
  <c r="AB24" i="3" s="1"/>
  <c r="X24" i="3"/>
  <c r="Z24" i="3"/>
  <c r="Q9" i="10"/>
  <c r="R9" i="10"/>
  <c r="AE9" i="10"/>
  <c r="AF9" i="10"/>
  <c r="AH9" i="10" s="1"/>
  <c r="AG9" i="10"/>
  <c r="AJ9" i="10" s="1"/>
  <c r="Q10" i="10"/>
  <c r="R10" i="10"/>
  <c r="AE10" i="10"/>
  <c r="AF10" i="10"/>
  <c r="AG10" i="10"/>
  <c r="AJ10" i="10" s="1"/>
  <c r="AH10" i="10"/>
  <c r="Q11" i="10"/>
  <c r="R11" i="10"/>
  <c r="AE11" i="10"/>
  <c r="AF11" i="10"/>
  <c r="AG11" i="10"/>
  <c r="AJ11" i="10" s="1"/>
  <c r="AH11" i="10"/>
  <c r="Q12" i="10"/>
  <c r="R12" i="10"/>
  <c r="AH12" i="10" s="1"/>
  <c r="AE12" i="10"/>
  <c r="AG12" i="10" s="1"/>
  <c r="AF12" i="10"/>
  <c r="AJ12" i="10"/>
  <c r="Q13" i="10"/>
  <c r="R13" i="10"/>
  <c r="AE13" i="10"/>
  <c r="AG13" i="10" s="1"/>
  <c r="AJ13" i="10" s="1"/>
  <c r="AF13" i="10"/>
  <c r="AH13" i="10" s="1"/>
  <c r="Q14" i="10"/>
  <c r="R14" i="10"/>
  <c r="AE14" i="10"/>
  <c r="AF14" i="10"/>
  <c r="AH14" i="10" s="1"/>
  <c r="AG14" i="10"/>
  <c r="AJ14" i="10" s="1"/>
  <c r="Q15" i="10"/>
  <c r="R15" i="10"/>
  <c r="AE15" i="10"/>
  <c r="AF15" i="10"/>
  <c r="AG15" i="10"/>
  <c r="AJ15" i="10" s="1"/>
  <c r="AH15" i="10"/>
  <c r="Q16" i="10"/>
  <c r="R16" i="10"/>
  <c r="AE16" i="10"/>
  <c r="AG16" i="10" s="1"/>
  <c r="AF16" i="10"/>
  <c r="AJ16" i="10"/>
  <c r="Q17" i="10"/>
  <c r="R17" i="10"/>
  <c r="AE17" i="10"/>
  <c r="AG17" i="10" s="1"/>
  <c r="AJ17" i="10" s="1"/>
  <c r="AF17" i="10"/>
  <c r="AH17" i="10" s="1"/>
  <c r="Q18" i="10"/>
  <c r="R18" i="10"/>
  <c r="AE18" i="10"/>
  <c r="AF18" i="10"/>
  <c r="AH18" i="10" s="1"/>
  <c r="AG18" i="10"/>
  <c r="AJ18" i="10" s="1"/>
  <c r="Q19" i="10"/>
  <c r="R19" i="10"/>
  <c r="AH19" i="10" s="1"/>
  <c r="AE19" i="10"/>
  <c r="AF19" i="10"/>
  <c r="AG19" i="10"/>
  <c r="AJ19" i="10" s="1"/>
  <c r="Q20" i="10"/>
  <c r="R20" i="10"/>
  <c r="AE20" i="10"/>
  <c r="AG20" i="10" s="1"/>
  <c r="AF20" i="10"/>
  <c r="AH20" i="10"/>
  <c r="AJ20" i="10"/>
  <c r="Q21" i="10"/>
  <c r="R21" i="10"/>
  <c r="AE21" i="10"/>
  <c r="AG21" i="10" s="1"/>
  <c r="AJ21" i="10" s="1"/>
  <c r="AF21" i="10"/>
  <c r="AH21" i="10" s="1"/>
  <c r="Q22" i="10"/>
  <c r="R22" i="10"/>
  <c r="AE22" i="10"/>
  <c r="AF22" i="10"/>
  <c r="AH22" i="10" s="1"/>
  <c r="AG22" i="10"/>
  <c r="AJ22" i="10" s="1"/>
  <c r="Q23" i="10"/>
  <c r="R23" i="10"/>
  <c r="AH23" i="10" s="1"/>
  <c r="AE23" i="10"/>
  <c r="AF23" i="10"/>
  <c r="AG23" i="10"/>
  <c r="AJ23" i="10" s="1"/>
  <c r="Q24" i="10"/>
  <c r="R24" i="10"/>
  <c r="AE24" i="10"/>
  <c r="AG24" i="10" s="1"/>
  <c r="AJ24" i="10" s="1"/>
  <c r="AF24" i="10"/>
  <c r="AH24" i="10"/>
  <c r="Q25" i="10"/>
  <c r="R25" i="10"/>
  <c r="AE25" i="10"/>
  <c r="AG25" i="10" s="1"/>
  <c r="AJ25" i="10" s="1"/>
  <c r="AF25" i="10"/>
  <c r="AH25" i="10" s="1"/>
  <c r="Q26" i="10"/>
  <c r="R26" i="10"/>
  <c r="AE26" i="10"/>
  <c r="AF26" i="10"/>
  <c r="AH26" i="10" s="1"/>
  <c r="AG26" i="10"/>
  <c r="AJ26" i="10" s="1"/>
  <c r="Q27" i="10"/>
  <c r="R27" i="10"/>
  <c r="AE27" i="10"/>
  <c r="AF27" i="10"/>
  <c r="AG27" i="10"/>
  <c r="AJ27" i="10" s="1"/>
  <c r="AH27" i="10"/>
  <c r="Q28" i="10"/>
  <c r="R28" i="10"/>
  <c r="AE28" i="10"/>
  <c r="AG28" i="10" s="1"/>
  <c r="AJ28" i="10" s="1"/>
  <c r="AF28" i="10"/>
  <c r="AH28" i="10"/>
  <c r="Q29" i="10"/>
  <c r="R29" i="10"/>
  <c r="AE29" i="10"/>
  <c r="AG29" i="10" s="1"/>
  <c r="AJ29" i="10" s="1"/>
  <c r="AF29" i="10"/>
  <c r="AH29" i="10" s="1"/>
  <c r="Q30" i="10"/>
  <c r="R30" i="10"/>
  <c r="AE30" i="10"/>
  <c r="AF30" i="10"/>
  <c r="AH30" i="10" s="1"/>
  <c r="AG30" i="10"/>
  <c r="AJ30" i="10" s="1"/>
  <c r="Q31" i="10"/>
  <c r="AG31" i="10" s="1"/>
  <c r="AJ31" i="10" s="1"/>
  <c r="R31" i="10"/>
  <c r="AE31" i="10"/>
  <c r="AF31" i="10"/>
  <c r="AH31" i="10"/>
  <c r="Q32" i="10"/>
  <c r="R32" i="10"/>
  <c r="AE32" i="10"/>
  <c r="AG32" i="10" s="1"/>
  <c r="AJ32" i="10" s="1"/>
  <c r="AF32" i="10"/>
  <c r="AH32" i="10"/>
  <c r="Q33" i="10"/>
  <c r="R33" i="10"/>
  <c r="AE33" i="10"/>
  <c r="AG33" i="10" s="1"/>
  <c r="AJ33" i="10" s="1"/>
  <c r="AF33" i="10"/>
  <c r="AH33" i="10" s="1"/>
  <c r="Q34" i="10"/>
  <c r="AG34" i="10" s="1"/>
  <c r="AJ34" i="10" s="1"/>
  <c r="R34" i="10"/>
  <c r="AE34" i="10"/>
  <c r="AF34" i="10"/>
  <c r="AH34" i="10" s="1"/>
  <c r="Q35" i="10"/>
  <c r="R35" i="10"/>
  <c r="AE35" i="10"/>
  <c r="AF35" i="10"/>
  <c r="AG35" i="10"/>
  <c r="AJ35" i="10" s="1"/>
  <c r="AH35" i="10"/>
  <c r="Q36" i="10"/>
  <c r="R36" i="10"/>
  <c r="AE36" i="10"/>
  <c r="AG36" i="10" s="1"/>
  <c r="AF36" i="10"/>
  <c r="AH36" i="10"/>
  <c r="AJ36" i="10"/>
  <c r="Q37" i="10"/>
  <c r="R37" i="10"/>
  <c r="AE37" i="10"/>
  <c r="AG37" i="10" s="1"/>
  <c r="AJ37" i="10" s="1"/>
  <c r="AF37" i="10"/>
  <c r="AH37" i="10" s="1"/>
  <c r="Q38" i="10"/>
  <c r="R38" i="10"/>
  <c r="AE38" i="10"/>
  <c r="AF38" i="10"/>
  <c r="AH38" i="10" s="1"/>
  <c r="AG38" i="10"/>
  <c r="AJ38" i="10" s="1"/>
  <c r="Q39" i="10"/>
  <c r="AG39" i="10" s="1"/>
  <c r="AJ39" i="10" s="1"/>
  <c r="R39" i="10"/>
  <c r="AH39" i="10" s="1"/>
  <c r="AE39" i="10"/>
  <c r="AF39" i="10"/>
  <c r="Q40" i="10"/>
  <c r="R40" i="10"/>
  <c r="AH40" i="10" s="1"/>
  <c r="AE40" i="10"/>
  <c r="AG40" i="10" s="1"/>
  <c r="AF40" i="10"/>
  <c r="AJ40" i="10"/>
  <c r="Q41" i="10"/>
  <c r="R41" i="10"/>
  <c r="AE41" i="10"/>
  <c r="AG41" i="10" s="1"/>
  <c r="AJ41" i="10" s="1"/>
  <c r="AF41" i="10"/>
  <c r="AH41" i="10" s="1"/>
  <c r="Q42" i="10"/>
  <c r="AG42" i="10" s="1"/>
  <c r="AJ42" i="10" s="1"/>
  <c r="R42" i="10"/>
  <c r="AE42" i="10"/>
  <c r="AF42" i="10"/>
  <c r="AH42" i="10" s="1"/>
  <c r="Q43" i="10"/>
  <c r="AG43" i="10" s="1"/>
  <c r="AJ43" i="10" s="1"/>
  <c r="R43" i="10"/>
  <c r="AE43" i="10"/>
  <c r="AF43" i="10"/>
  <c r="AH43" i="10"/>
  <c r="Q9" i="1"/>
  <c r="R9" i="1"/>
  <c r="AH9" i="1" s="1"/>
  <c r="AE9" i="1"/>
  <c r="AG9" i="1" s="1"/>
  <c r="AJ9" i="1" s="1"/>
  <c r="AF9" i="1"/>
  <c r="Q10" i="1"/>
  <c r="R10" i="1"/>
  <c r="AE10" i="1"/>
  <c r="AG10" i="1" s="1"/>
  <c r="AJ10" i="1" s="1"/>
  <c r="AF10" i="1"/>
  <c r="AH10" i="1" s="1"/>
  <c r="Q11" i="1"/>
  <c r="AG11" i="1" s="1"/>
  <c r="AJ11" i="1" s="1"/>
  <c r="R11" i="1"/>
  <c r="AE11" i="1"/>
  <c r="AF11" i="1"/>
  <c r="AH11" i="1" s="1"/>
  <c r="Q12" i="1"/>
  <c r="AG12" i="1" s="1"/>
  <c r="AJ12" i="1" s="1"/>
  <c r="R12" i="1"/>
  <c r="AE12" i="1"/>
  <c r="AF12" i="1"/>
  <c r="AH12" i="1"/>
  <c r="Q13" i="1"/>
  <c r="R13" i="1"/>
  <c r="AH13" i="1" s="1"/>
  <c r="AE13" i="1"/>
  <c r="AG13" i="1" s="1"/>
  <c r="AJ13" i="1" s="1"/>
  <c r="AF13" i="1"/>
  <c r="Q14" i="1"/>
  <c r="R14" i="1"/>
  <c r="AE14" i="1"/>
  <c r="AG14" i="1" s="1"/>
  <c r="AJ14" i="1" s="1"/>
  <c r="AF14" i="1"/>
  <c r="AH14" i="1" s="1"/>
  <c r="Q15" i="1"/>
  <c r="R15" i="1"/>
  <c r="AE15" i="1"/>
  <c r="AF15" i="1"/>
  <c r="AH15" i="1" s="1"/>
  <c r="AG15" i="1"/>
  <c r="AJ15" i="1" s="1"/>
  <c r="Q16" i="1"/>
  <c r="AG16" i="1" s="1"/>
  <c r="AJ16" i="1" s="1"/>
  <c r="R16" i="1"/>
  <c r="AH16" i="1" s="1"/>
  <c r="AE16" i="1"/>
  <c r="AF16" i="1"/>
  <c r="Q17" i="1"/>
  <c r="R17" i="1"/>
  <c r="AH17" i="1" s="1"/>
  <c r="AE17" i="1"/>
  <c r="AG17" i="1" s="1"/>
  <c r="AF17" i="1"/>
  <c r="AJ17" i="1"/>
  <c r="Q18" i="1"/>
  <c r="R18" i="1"/>
  <c r="AE18" i="1"/>
  <c r="AG18" i="1" s="1"/>
  <c r="AJ18" i="1" s="1"/>
  <c r="AF18" i="1"/>
  <c r="AH18" i="1" s="1"/>
  <c r="Q19" i="1"/>
  <c r="R19" i="1"/>
  <c r="AE19" i="1"/>
  <c r="AF19" i="1"/>
  <c r="AH19" i="1" s="1"/>
  <c r="AG19" i="1"/>
  <c r="AJ19" i="1" s="1"/>
  <c r="Q20" i="1"/>
  <c r="R20" i="1"/>
  <c r="AH20" i="1" s="1"/>
  <c r="AE20" i="1"/>
  <c r="AF20" i="1"/>
  <c r="AG20" i="1"/>
  <c r="AJ20" i="1" s="1"/>
  <c r="Q21" i="1"/>
  <c r="R21" i="1"/>
  <c r="AE21" i="1"/>
  <c r="AG21" i="1" s="1"/>
  <c r="AF21" i="1"/>
  <c r="AH21" i="1"/>
  <c r="AJ21" i="1"/>
  <c r="Q22" i="1"/>
  <c r="R22" i="1"/>
  <c r="AE22" i="1"/>
  <c r="AG22" i="1" s="1"/>
  <c r="AJ22" i="1" s="1"/>
  <c r="AF22" i="1"/>
  <c r="AH22" i="1" s="1"/>
  <c r="Q23" i="1"/>
  <c r="AG23" i="1" s="1"/>
  <c r="AJ23" i="1" s="1"/>
  <c r="R23" i="1"/>
  <c r="AE23" i="1"/>
  <c r="AF23" i="1"/>
  <c r="AH23" i="1" s="1"/>
  <c r="Q24" i="1"/>
  <c r="R24" i="1"/>
  <c r="AE24" i="1"/>
  <c r="AF24" i="1"/>
  <c r="AG24" i="1"/>
  <c r="AJ24" i="1" s="1"/>
  <c r="AH24" i="1"/>
  <c r="AI26" i="15"/>
  <c r="AI14" i="15"/>
  <c r="AH16" i="9"/>
  <c r="AG16" i="9"/>
  <c r="AJ16" i="9" s="1"/>
  <c r="AH18" i="9"/>
  <c r="AH23" i="9"/>
  <c r="AH59" i="15"/>
  <c r="AL59" i="15" s="1"/>
  <c r="AH57" i="15"/>
  <c r="AL57" i="15" s="1"/>
  <c r="AO57" i="15"/>
  <c r="AH55" i="15"/>
  <c r="AL55" i="15" s="1"/>
  <c r="AO55" i="15" s="1"/>
  <c r="AH51" i="15"/>
  <c r="AL51" i="15"/>
  <c r="AO51" i="15" s="1"/>
  <c r="AH47" i="15"/>
  <c r="AL47" i="15"/>
  <c r="AO47" i="15" s="1"/>
  <c r="AH45" i="15"/>
  <c r="AL45" i="15" s="1"/>
  <c r="AO45" i="15"/>
  <c r="AH39" i="15"/>
  <c r="AL39" i="15" s="1"/>
  <c r="AO39" i="15" s="1"/>
  <c r="AH38" i="15"/>
  <c r="AL38" i="15"/>
  <c r="AO38" i="15" s="1"/>
  <c r="AH42" i="15"/>
  <c r="AL42" i="15"/>
  <c r="AO42" i="15" s="1"/>
  <c r="AH46" i="15"/>
  <c r="AL46" i="15" s="1"/>
  <c r="AO46" i="15"/>
  <c r="AH50" i="15"/>
  <c r="AL50" i="15" s="1"/>
  <c r="AO50" i="15" s="1"/>
  <c r="AH54" i="15"/>
  <c r="AL54" i="15"/>
  <c r="AO54" i="15" s="1"/>
  <c r="AI59" i="15"/>
  <c r="AM59" i="15"/>
  <c r="AI57" i="15"/>
  <c r="AM57" i="15" s="1"/>
  <c r="AI55" i="15"/>
  <c r="AM55" i="15"/>
  <c r="AI51" i="15"/>
  <c r="AM51" i="15" s="1"/>
  <c r="AI47" i="15"/>
  <c r="AM47" i="15"/>
  <c r="AI45" i="15"/>
  <c r="AM45" i="15" s="1"/>
  <c r="AI39" i="15"/>
  <c r="AM39" i="15"/>
  <c r="AI38" i="15"/>
  <c r="AM38" i="15" s="1"/>
  <c r="AI42" i="15"/>
  <c r="AM42" i="15"/>
  <c r="AI46" i="15"/>
  <c r="AM46" i="15" s="1"/>
  <c r="AI50" i="15"/>
  <c r="AM50" i="15"/>
  <c r="AI54" i="15"/>
  <c r="AM54" i="15" s="1"/>
  <c r="AH60" i="15"/>
  <c r="AL60" i="15"/>
  <c r="AH58" i="15"/>
  <c r="AL58" i="15" s="1"/>
  <c r="AH56" i="15"/>
  <c r="AL56" i="15"/>
  <c r="AO56" i="15"/>
  <c r="AH53" i="15"/>
  <c r="AL53" i="15" s="1"/>
  <c r="AO53" i="15" s="1"/>
  <c r="AH48" i="15"/>
  <c r="AL48" i="15" s="1"/>
  <c r="AO48" i="15" s="1"/>
  <c r="AH43" i="15"/>
  <c r="AL43" i="15"/>
  <c r="AO43" i="15" s="1"/>
  <c r="AH41" i="15"/>
  <c r="AL41" i="15"/>
  <c r="AO41" i="15"/>
  <c r="AH37" i="15"/>
  <c r="AL37" i="15" s="1"/>
  <c r="AO37" i="15" s="1"/>
  <c r="AH40" i="15"/>
  <c r="AL40" i="15" s="1"/>
  <c r="AO40" i="15" s="1"/>
  <c r="AH44" i="15"/>
  <c r="AL44" i="15"/>
  <c r="AO44" i="15" s="1"/>
  <c r="AH49" i="15"/>
  <c r="AL49" i="15"/>
  <c r="AO49" i="15"/>
  <c r="AH52" i="15"/>
  <c r="AL52" i="15" s="1"/>
  <c r="AO52" i="15" s="1"/>
  <c r="AI60" i="15"/>
  <c r="AM60" i="15" s="1"/>
  <c r="AI58" i="15"/>
  <c r="AM58" i="15"/>
  <c r="AI56" i="15"/>
  <c r="AM56" i="15" s="1"/>
  <c r="AI53" i="15"/>
  <c r="AM53" i="15"/>
  <c r="AI48" i="15"/>
  <c r="AM48" i="15" s="1"/>
  <c r="AI43" i="15"/>
  <c r="AM43" i="15"/>
  <c r="AI41" i="15"/>
  <c r="AM41" i="15" s="1"/>
  <c r="AI37" i="15"/>
  <c r="AM37" i="15"/>
  <c r="AI40" i="15"/>
  <c r="AM40" i="15" s="1"/>
  <c r="AI44" i="15"/>
  <c r="AM44" i="15"/>
  <c r="AI49" i="15"/>
  <c r="AM49" i="15" s="1"/>
  <c r="AI52" i="15"/>
  <c r="AM52" i="15"/>
  <c r="Z8" i="18"/>
  <c r="AC8" i="18" s="1"/>
  <c r="Z16" i="18"/>
  <c r="AC16" i="18" s="1"/>
  <c r="Z10" i="18"/>
  <c r="AC10" i="18"/>
  <c r="AA8" i="18"/>
  <c r="Z15" i="18"/>
  <c r="AC15" i="18" s="1"/>
  <c r="Z11" i="18"/>
  <c r="AC11" i="18" s="1"/>
  <c r="Z9" i="18"/>
  <c r="AC9" i="18" s="1"/>
  <c r="AA15" i="18"/>
  <c r="AA11" i="18"/>
  <c r="AA9" i="18"/>
  <c r="AG19" i="17"/>
  <c r="AJ19" i="17" s="1"/>
  <c r="AH17" i="17"/>
  <c r="AH11" i="17"/>
  <c r="AH8" i="17"/>
  <c r="AH22" i="17"/>
  <c r="AA12" i="18" l="1"/>
  <c r="AH16" i="10"/>
  <c r="AI15" i="15"/>
  <c r="AH23" i="15"/>
  <c r="AI29" i="15"/>
  <c r="AI24" i="15"/>
  <c r="AI20" i="15"/>
  <c r="AI22" i="15"/>
  <c r="AI12" i="15"/>
  <c r="AH30" i="15"/>
  <c r="AH27" i="15"/>
  <c r="AH19" i="15"/>
  <c r="AH11" i="15"/>
  <c r="AH13" i="15"/>
  <c r="Z23" i="18"/>
  <c r="AC23" i="18" s="1"/>
  <c r="Z19" i="18"/>
  <c r="AC19" i="18" s="1"/>
  <c r="R7" i="20"/>
  <c r="Z25" i="18"/>
  <c r="AC25" i="18" s="1"/>
  <c r="Z21" i="18"/>
  <c r="AC21" i="18" s="1"/>
  <c r="Z17" i="18"/>
  <c r="AC17" i="18" s="1"/>
  <c r="AA26" i="18"/>
  <c r="AA22" i="18"/>
  <c r="AA18" i="18"/>
  <c r="R11" i="20"/>
  <c r="AH25" i="17"/>
  <c r="AH16" i="17"/>
  <c r="AH15" i="17"/>
  <c r="AH17" i="9"/>
  <c r="AH16" i="14"/>
  <c r="AG20" i="14"/>
  <c r="AJ20" i="14" s="1"/>
  <c r="AG13" i="14"/>
  <c r="AJ13" i="14" s="1"/>
</calcChain>
</file>

<file path=xl/sharedStrings.xml><?xml version="1.0" encoding="utf-8"?>
<sst xmlns="http://schemas.openxmlformats.org/spreadsheetml/2006/main" count="1305" uniqueCount="318">
  <si>
    <t>Last</t>
  </si>
  <si>
    <t>First</t>
  </si>
  <si>
    <t>Cat</t>
  </si>
  <si>
    <t>Champion</t>
  </si>
  <si>
    <t>2nd Place</t>
  </si>
  <si>
    <t>3rd Place</t>
  </si>
  <si>
    <t>M1</t>
  </si>
  <si>
    <t>M2</t>
  </si>
  <si>
    <t>Total</t>
  </si>
  <si>
    <t>Final</t>
  </si>
  <si>
    <t>Pos M1</t>
  </si>
  <si>
    <t>Pos M2</t>
  </si>
  <si>
    <t>1st</t>
  </si>
  <si>
    <t>2nd</t>
  </si>
  <si>
    <t>Standing</t>
  </si>
  <si>
    <t>FINALS</t>
  </si>
  <si>
    <t>Aylward</t>
  </si>
  <si>
    <t>Robert</t>
  </si>
  <si>
    <t>Balsley</t>
  </si>
  <si>
    <t>Brad</t>
  </si>
  <si>
    <t>Chichkov</t>
  </si>
  <si>
    <t>Milev</t>
  </si>
  <si>
    <t>Christopher</t>
  </si>
  <si>
    <t>Ragay</t>
  </si>
  <si>
    <t>Sean</t>
  </si>
  <si>
    <t>Callahan</t>
  </si>
  <si>
    <t>Libby</t>
  </si>
  <si>
    <t>Shi</t>
  </si>
  <si>
    <t>Starlin</t>
  </si>
  <si>
    <t>Uptagrafft</t>
  </si>
  <si>
    <t>Brian</t>
  </si>
  <si>
    <t>Patrick</t>
  </si>
  <si>
    <t>Coscia</t>
  </si>
  <si>
    <t>Gray</t>
  </si>
  <si>
    <t>Glenn</t>
  </si>
  <si>
    <t>Anthony</t>
  </si>
  <si>
    <t>Rose</t>
  </si>
  <si>
    <t>Thomas</t>
  </si>
  <si>
    <t>Szarenski</t>
  </si>
  <si>
    <t>Daryl</t>
  </si>
  <si>
    <t>Jason</t>
  </si>
  <si>
    <t>Zurek</t>
  </si>
  <si>
    <t>John</t>
  </si>
  <si>
    <t>James</t>
  </si>
  <si>
    <t>X</t>
  </si>
  <si>
    <t>Qualification</t>
  </si>
  <si>
    <t>McPhail</t>
  </si>
  <si>
    <t>Michael</t>
  </si>
  <si>
    <t>Squeglia</t>
  </si>
  <si>
    <t>Hein</t>
  </si>
  <si>
    <t>Joseph</t>
  </si>
  <si>
    <t>Sprecher</t>
  </si>
  <si>
    <t>David</t>
  </si>
  <si>
    <t>Parker</t>
  </si>
  <si>
    <t>Olson</t>
  </si>
  <si>
    <t>Joshua</t>
  </si>
  <si>
    <t>Sulser</t>
  </si>
  <si>
    <t>Bryant</t>
  </si>
  <si>
    <t>Dion</t>
  </si>
  <si>
    <t>Michel</t>
  </si>
  <si>
    <t>Norton</t>
  </si>
  <si>
    <t>George</t>
  </si>
  <si>
    <t>Wallace</t>
  </si>
  <si>
    <t>Pestilli</t>
  </si>
  <si>
    <t>Vincent</t>
  </si>
  <si>
    <t>Parnall</t>
  </si>
  <si>
    <t>Bart</t>
  </si>
  <si>
    <t>Eric</t>
  </si>
  <si>
    <t>Emmons</t>
  </si>
  <si>
    <t>Hank</t>
  </si>
  <si>
    <t>Barnhart</t>
  </si>
  <si>
    <t>Shane</t>
  </si>
  <si>
    <t>Niefer</t>
  </si>
  <si>
    <t>Cory</t>
  </si>
  <si>
    <t>Rawlings</t>
  </si>
  <si>
    <t>Matthew</t>
  </si>
  <si>
    <t>Hall</t>
  </si>
  <si>
    <t>Mens Prone Team</t>
  </si>
  <si>
    <t>Eric Uptagrafft</t>
  </si>
  <si>
    <t>Jason Parker</t>
  </si>
  <si>
    <t>Michael McPhail</t>
  </si>
  <si>
    <t>total</t>
  </si>
  <si>
    <t>Hank Gray</t>
  </si>
  <si>
    <t>Joseph Hein</t>
  </si>
  <si>
    <t>Shane Barnhart</t>
  </si>
  <si>
    <t>Matthew Wallace</t>
  </si>
  <si>
    <t>Bryant Wallizer</t>
  </si>
  <si>
    <t>Steve</t>
  </si>
  <si>
    <t>Mathew</t>
  </si>
  <si>
    <t>Bright</t>
  </si>
  <si>
    <t>Rhonda</t>
  </si>
  <si>
    <t>Fong</t>
  </si>
  <si>
    <t>Sowash</t>
  </si>
  <si>
    <t>50m MEN'S 3x40 RESULTS</t>
  </si>
  <si>
    <t>Prone</t>
  </si>
  <si>
    <t>Stand</t>
  </si>
  <si>
    <t>x</t>
  </si>
  <si>
    <t>Kneel</t>
  </si>
  <si>
    <t>Alexander</t>
  </si>
  <si>
    <t>Emil</t>
  </si>
  <si>
    <t>Forrest</t>
  </si>
  <si>
    <t>Choy</t>
  </si>
  <si>
    <t>10m MEN'S AIR PISTOL RESULTS</t>
  </si>
  <si>
    <t>Wallizer</t>
  </si>
  <si>
    <t>50m WOMEN'S 3X20 RESULTS</t>
  </si>
  <si>
    <t>50m MEN'S FREE PISTOL RESULTS</t>
  </si>
  <si>
    <t>50m MEN'S PRONE</t>
  </si>
  <si>
    <t>10m WOMEN'S AIR PISTOL RESULTS</t>
  </si>
  <si>
    <t>Campriani</t>
  </si>
  <si>
    <t>Nicco</t>
  </si>
  <si>
    <t>Jonathan</t>
  </si>
  <si>
    <t>Paul</t>
  </si>
  <si>
    <t>Ponce</t>
  </si>
  <si>
    <t>Barbaro</t>
  </si>
  <si>
    <t>10m MEN'S AIR RIFLE RESULTS</t>
  </si>
  <si>
    <t>10m WOMEN'S AIR RIFLE RESULTS</t>
  </si>
  <si>
    <t>Dickey</t>
  </si>
  <si>
    <t>Bronson</t>
  </si>
  <si>
    <t>Marc</t>
  </si>
  <si>
    <t>J2</t>
  </si>
  <si>
    <t>Krilich</t>
  </si>
  <si>
    <t>Whidden</t>
  </si>
  <si>
    <t>Johnny</t>
  </si>
  <si>
    <t>Valentavicius</t>
  </si>
  <si>
    <t>Gintaras</t>
  </si>
  <si>
    <t>Kemp</t>
  </si>
  <si>
    <t>Charles</t>
  </si>
  <si>
    <t>Abalo</t>
  </si>
  <si>
    <t>Csenge</t>
  </si>
  <si>
    <t>Higgins</t>
  </si>
  <si>
    <t>Tracy</t>
  </si>
  <si>
    <t>Justin</t>
  </si>
  <si>
    <t>Wong-Shui</t>
  </si>
  <si>
    <t>Hospital</t>
  </si>
  <si>
    <t>Gould</t>
  </si>
  <si>
    <t>Mike</t>
  </si>
  <si>
    <t>Vamplew</t>
  </si>
  <si>
    <t>Savage</t>
  </si>
  <si>
    <t>Wyatt</t>
  </si>
  <si>
    <t xml:space="preserve">Goff </t>
  </si>
  <si>
    <t>Anders</t>
  </si>
  <si>
    <t>2010 Champion of Champions</t>
  </si>
  <si>
    <t>Buckman</t>
  </si>
  <si>
    <t>Puerto Rico</t>
  </si>
  <si>
    <t>Milchanowski</t>
  </si>
  <si>
    <t>Jack</t>
  </si>
  <si>
    <t>Buckmen</t>
  </si>
  <si>
    <t>Messina</t>
  </si>
  <si>
    <t>Huff</t>
  </si>
  <si>
    <t>Hollen</t>
  </si>
  <si>
    <t>Markwski</t>
  </si>
  <si>
    <t>Greg</t>
  </si>
  <si>
    <t>Strike Force 1</t>
  </si>
  <si>
    <t>Chris Abalo</t>
  </si>
  <si>
    <t>Strike Force Alpha</t>
  </si>
  <si>
    <t>Strike Force Bravo</t>
  </si>
  <si>
    <t>Matthew Rawlings</t>
  </si>
  <si>
    <t>Josh Olson</t>
  </si>
  <si>
    <t>USAU</t>
  </si>
  <si>
    <t>Thomas Csenge</t>
  </si>
  <si>
    <t>Wiemo</t>
  </si>
  <si>
    <t>Pena</t>
  </si>
  <si>
    <t>Markowski</t>
  </si>
  <si>
    <t>Concheff</t>
  </si>
  <si>
    <t>Li</t>
  </si>
  <si>
    <t>Gartland</t>
  </si>
  <si>
    <t>Robinson</t>
  </si>
  <si>
    <t>Cosica</t>
  </si>
  <si>
    <t>Chickov</t>
  </si>
  <si>
    <t>Nestor</t>
  </si>
  <si>
    <t>Jon</t>
  </si>
  <si>
    <t>Calvin</t>
  </si>
  <si>
    <t>Chuck</t>
  </si>
  <si>
    <t>Varadi</t>
  </si>
  <si>
    <t>Shehaj</t>
  </si>
  <si>
    <t>Kananen</t>
  </si>
  <si>
    <t>Kathleen</t>
  </si>
  <si>
    <t>Enkelejda</t>
  </si>
  <si>
    <t>Erin</t>
  </si>
  <si>
    <t>Elizabeth</t>
  </si>
  <si>
    <t>Kathryn</t>
  </si>
  <si>
    <t>Abigal</t>
  </si>
  <si>
    <t>Sandy</t>
  </si>
  <si>
    <t>Furrer</t>
  </si>
  <si>
    <t>Amanda</t>
  </si>
  <si>
    <t>Jackson</t>
  </si>
  <si>
    <t>Ashley</t>
  </si>
  <si>
    <t>Karlsson</t>
  </si>
  <si>
    <t>Elin</t>
  </si>
  <si>
    <t>Lorenzen</t>
  </si>
  <si>
    <t>Amy</t>
  </si>
  <si>
    <t>Weiss</t>
  </si>
  <si>
    <t>Kirsten</t>
  </si>
  <si>
    <t>Higgens</t>
  </si>
  <si>
    <t>Johndon</t>
  </si>
  <si>
    <t>Neifer</t>
  </si>
  <si>
    <t>Squegila</t>
  </si>
  <si>
    <t>Walizer</t>
  </si>
  <si>
    <t>2010Champion of Champions</t>
  </si>
  <si>
    <t>Match 1</t>
  </si>
  <si>
    <t>Match 2</t>
  </si>
  <si>
    <t>Alex</t>
  </si>
  <si>
    <t>Johnson</t>
  </si>
  <si>
    <t>O'Danial</t>
  </si>
  <si>
    <t>Craig</t>
  </si>
  <si>
    <t>Sharbel</t>
  </si>
  <si>
    <t>Guye</t>
  </si>
  <si>
    <t>Hunter</t>
  </si>
  <si>
    <t>Arifovic</t>
  </si>
  <si>
    <t>Asmir</t>
  </si>
  <si>
    <t>Morrill</t>
  </si>
  <si>
    <t>Meghann</t>
  </si>
  <si>
    <t>Alves</t>
  </si>
  <si>
    <t>Ethel-Ann</t>
  </si>
  <si>
    <t>Hoover</t>
  </si>
  <si>
    <t>Champion of Champions  Rapid Fire Pistol</t>
  </si>
  <si>
    <t>Day 1      9 Oct 10</t>
  </si>
  <si>
    <t>Stage 1 Start Time 0900</t>
  </si>
  <si>
    <t>Stage 2 Start Time 1030</t>
  </si>
  <si>
    <t>Pos</t>
  </si>
  <si>
    <t>M Total</t>
  </si>
  <si>
    <t>A-B</t>
  </si>
  <si>
    <t>B-A</t>
  </si>
  <si>
    <t>C-D</t>
  </si>
  <si>
    <t>Stage 1 Start Time 0945</t>
  </si>
  <si>
    <t>Stage 2 Start Time 1115</t>
  </si>
  <si>
    <t>Jr</t>
  </si>
  <si>
    <t>DAY 2 10 OCT10</t>
  </si>
  <si>
    <t>Stage1 Start Time 1200</t>
  </si>
  <si>
    <t>Stage 1 Start Time 1330</t>
  </si>
  <si>
    <t xml:space="preserve">Pos </t>
  </si>
  <si>
    <t>A-D</t>
  </si>
  <si>
    <t>MILEV</t>
  </si>
  <si>
    <t>EMIL</t>
  </si>
  <si>
    <t>B-C</t>
  </si>
  <si>
    <t>RAGAY</t>
  </si>
  <si>
    <t>SEAN</t>
  </si>
  <si>
    <t>Stage 2 Start Time 1245</t>
  </si>
  <si>
    <t>Stage 2 Start Time 1415</t>
  </si>
  <si>
    <t>HUFF</t>
  </si>
  <si>
    <t>STEVE</t>
  </si>
  <si>
    <t>D-C</t>
  </si>
  <si>
    <t>BALSLEY</t>
  </si>
  <si>
    <t>BRAD</t>
  </si>
  <si>
    <t>E-F</t>
  </si>
  <si>
    <t>AYLWARD</t>
  </si>
  <si>
    <t>ROBERT</t>
  </si>
  <si>
    <t>F-E</t>
  </si>
  <si>
    <t>CHICHKOV</t>
  </si>
  <si>
    <t>ALEXANDER</t>
  </si>
  <si>
    <t>Day 1  and 2 RESULTS</t>
  </si>
  <si>
    <t>M 1 Total</t>
  </si>
  <si>
    <t>M 2 Total</t>
  </si>
  <si>
    <t>1ST</t>
  </si>
  <si>
    <t>2ND</t>
  </si>
  <si>
    <t>3RD</t>
  </si>
  <si>
    <t>6TH</t>
  </si>
  <si>
    <t>5TH</t>
  </si>
  <si>
    <t>Alaexander</t>
  </si>
  <si>
    <t>4TH</t>
  </si>
  <si>
    <t>AND</t>
  </si>
  <si>
    <t>HI JR</t>
  </si>
  <si>
    <t xml:space="preserve">2010 Champion of Champions </t>
  </si>
  <si>
    <t>Sport Pistol</t>
  </si>
  <si>
    <t>Day 1</t>
  </si>
  <si>
    <t>PT</t>
  </si>
  <si>
    <t>Precision</t>
  </si>
  <si>
    <t>Rapid</t>
  </si>
  <si>
    <t>TOTAL</t>
  </si>
  <si>
    <t>Precision Start Time 0900  Day 2  Rapid Start Time 1015</t>
  </si>
  <si>
    <t>Sport  Pistol</t>
  </si>
  <si>
    <t>2010 Champion of Champions Sport Pistol</t>
  </si>
  <si>
    <t>FINAL Start Time 1115</t>
  </si>
  <si>
    <t>PL</t>
  </si>
  <si>
    <t>MTOTAL</t>
  </si>
  <si>
    <t>FINAL</t>
  </si>
  <si>
    <t>Jr Men</t>
  </si>
  <si>
    <t>Last Name</t>
  </si>
  <si>
    <t>First Name</t>
  </si>
  <si>
    <t>USAS Member #</t>
  </si>
  <si>
    <t>FEES</t>
  </si>
  <si>
    <t>PAID Y/N</t>
  </si>
  <si>
    <t>LIABILITY WAIVER Y/N</t>
  </si>
  <si>
    <t>Category</t>
  </si>
  <si>
    <t>Men's Prone</t>
  </si>
  <si>
    <t>Men's 3x40</t>
  </si>
  <si>
    <t>Men's Air</t>
  </si>
  <si>
    <t>Women's 3x20</t>
  </si>
  <si>
    <t>Women's Air</t>
  </si>
  <si>
    <t>Free Pistol</t>
  </si>
  <si>
    <t>Men's A/P</t>
  </si>
  <si>
    <t>Rapid Fire</t>
  </si>
  <si>
    <t>Women's A/P</t>
  </si>
  <si>
    <t>USAS fees</t>
  </si>
  <si>
    <t>Y</t>
  </si>
  <si>
    <t>USAMU</t>
  </si>
  <si>
    <t>Open/Service</t>
  </si>
  <si>
    <t>Open</t>
  </si>
  <si>
    <t>Na</t>
  </si>
  <si>
    <t>Open/Guest</t>
  </si>
  <si>
    <t>Open/Serive</t>
  </si>
  <si>
    <t>Ian</t>
  </si>
  <si>
    <t>Open/Senior</t>
  </si>
  <si>
    <t>J1</t>
  </si>
  <si>
    <t>NA</t>
  </si>
  <si>
    <t>Mileu</t>
  </si>
  <si>
    <t>Beyerle</t>
  </si>
  <si>
    <t>Jamie</t>
  </si>
  <si>
    <t>Junior</t>
  </si>
  <si>
    <t>J1/Guest</t>
  </si>
  <si>
    <t>Glen</t>
  </si>
  <si>
    <t>Guest</t>
  </si>
  <si>
    <t>Yakushi</t>
  </si>
  <si>
    <t>J3</t>
  </si>
  <si>
    <t>T Shirt Only</t>
  </si>
  <si>
    <t>T SHIRT TOTALS</t>
  </si>
  <si>
    <t>youth lg</t>
  </si>
  <si>
    <t xml:space="preserve">Fees to USAS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</si>
</sst>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7" formatCode="&quot;$&quot;#,##0"/>
    <numFmt numFmtId="168" formatCode="&quot;$&quot;#,##0.00"/>
  </numFmts>
  <fonts count="4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14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19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0" fillId="0" borderId="0" xfId="0" applyBorder="1"/>
    <xf numFmtId="0" fontId="1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10" fillId="0" borderId="10" xfId="0" applyFont="1" applyFill="1" applyBorder="1"/>
    <xf numFmtId="0" fontId="6" fillId="0" borderId="10" xfId="0" applyFont="1" applyFill="1" applyBorder="1"/>
    <xf numFmtId="0" fontId="11" fillId="0" borderId="10" xfId="0" applyFont="1" applyFill="1" applyBorder="1"/>
    <xf numFmtId="0" fontId="4" fillId="0" borderId="10" xfId="0" applyFont="1" applyFill="1" applyBorder="1"/>
    <xf numFmtId="0" fontId="4" fillId="0" borderId="0" xfId="0" applyFont="1"/>
    <xf numFmtId="0" fontId="2" fillId="0" borderId="1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Fill="1"/>
    <xf numFmtId="0" fontId="6" fillId="0" borderId="0" xfId="0" applyFont="1" applyFill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/>
    <xf numFmtId="0" fontId="12" fillId="0" borderId="10" xfId="0" applyFont="1" applyBorder="1" applyAlignment="1">
      <alignment horizontal="center"/>
    </xf>
    <xf numFmtId="0" fontId="12" fillId="0" borderId="10" xfId="0" applyFont="1" applyBorder="1"/>
    <xf numFmtId="164" fontId="12" fillId="0" borderId="1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8" fillId="0" borderId="10" xfId="0" applyFont="1" applyFill="1" applyBorder="1"/>
    <xf numFmtId="0" fontId="19" fillId="0" borderId="10" xfId="0" applyFont="1" applyFill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" fillId="0" borderId="0" xfId="0" applyFont="1" applyBorder="1"/>
    <xf numFmtId="0" fontId="12" fillId="0" borderId="1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5" fillId="0" borderId="0" xfId="0" applyFont="1"/>
    <xf numFmtId="0" fontId="5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24" borderId="10" xfId="0" applyFont="1" applyFill="1" applyBorder="1" applyAlignment="1">
      <alignment horizontal="left"/>
    </xf>
    <xf numFmtId="0" fontId="10" fillId="24" borderId="10" xfId="0" applyFont="1" applyFill="1" applyBorder="1"/>
    <xf numFmtId="0" fontId="6" fillId="24" borderId="10" xfId="0" applyFont="1" applyFill="1" applyBorder="1" applyAlignment="1">
      <alignment horizontal="left"/>
    </xf>
    <xf numFmtId="0" fontId="6" fillId="24" borderId="10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0" fontId="5" fillId="0" borderId="0" xfId="0" applyFont="1" applyBorder="1"/>
    <xf numFmtId="0" fontId="12" fillId="0" borderId="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/>
    <xf numFmtId="0" fontId="37" fillId="0" borderId="0" xfId="0" applyFont="1" applyFill="1" applyBorder="1"/>
    <xf numFmtId="0" fontId="8" fillId="0" borderId="0" xfId="0" applyFont="1" applyBorder="1" applyAlignment="1">
      <alignment horizontal="center"/>
    </xf>
    <xf numFmtId="0" fontId="9" fillId="0" borderId="0" xfId="0" applyFont="1" applyFill="1" applyBorder="1"/>
    <xf numFmtId="0" fontId="6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40" fillId="0" borderId="10" xfId="0" applyFont="1" applyFill="1" applyBorder="1" applyAlignment="1">
      <alignment horizontal="left"/>
    </xf>
    <xf numFmtId="0" fontId="40" fillId="0" borderId="10" xfId="0" applyFont="1" applyFill="1" applyBorder="1"/>
    <xf numFmtId="164" fontId="5" fillId="0" borderId="1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6" fillId="0" borderId="0" xfId="0" applyFont="1" applyBorder="1"/>
    <xf numFmtId="0" fontId="12" fillId="0" borderId="0" xfId="0" applyFont="1" applyFill="1" applyBorder="1"/>
    <xf numFmtId="0" fontId="1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0" fillId="0" borderId="0" xfId="0" applyFill="1" applyBorder="1" applyAlignment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/>
    <xf numFmtId="0" fontId="4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38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39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39" fillId="0" borderId="0" xfId="0" applyFont="1"/>
    <xf numFmtId="0" fontId="4" fillId="24" borderId="10" xfId="0" applyFont="1" applyFill="1" applyBorder="1" applyAlignment="1">
      <alignment horizontal="center"/>
    </xf>
    <xf numFmtId="0" fontId="10" fillId="24" borderId="10" xfId="0" applyFont="1" applyFill="1" applyBorder="1" applyAlignment="1">
      <alignment horizontal="center"/>
    </xf>
    <xf numFmtId="0" fontId="0" fillId="24" borderId="10" xfId="0" applyFill="1" applyBorder="1"/>
    <xf numFmtId="167" fontId="10" fillId="24" borderId="10" xfId="0" applyNumberFormat="1" applyFont="1" applyFill="1" applyBorder="1" applyAlignment="1">
      <alignment horizontal="center"/>
    </xf>
    <xf numFmtId="168" fontId="10" fillId="24" borderId="10" xfId="0" applyNumberFormat="1" applyFont="1" applyFill="1" applyBorder="1" applyAlignment="1">
      <alignment horizontal="center"/>
    </xf>
    <xf numFmtId="0" fontId="4" fillId="24" borderId="10" xfId="0" applyFont="1" applyFill="1" applyBorder="1"/>
    <xf numFmtId="167" fontId="6" fillId="24" borderId="10" xfId="0" applyNumberFormat="1" applyFont="1" applyFill="1" applyBorder="1" applyAlignment="1">
      <alignment horizontal="center"/>
    </xf>
    <xf numFmtId="0" fontId="6" fillId="24" borderId="10" xfId="0" applyFont="1" applyFill="1" applyBorder="1" applyAlignment="1">
      <alignment horizontal="center"/>
    </xf>
    <xf numFmtId="168" fontId="6" fillId="24" borderId="10" xfId="0" applyNumberFormat="1" applyFont="1" applyFill="1" applyBorder="1" applyAlignment="1">
      <alignment horizontal="center"/>
    </xf>
    <xf numFmtId="167" fontId="4" fillId="24" borderId="10" xfId="0" applyNumberFormat="1" applyFont="1" applyFill="1" applyBorder="1" applyAlignment="1">
      <alignment horizontal="center"/>
    </xf>
    <xf numFmtId="0" fontId="6" fillId="24" borderId="0" xfId="0" applyFont="1" applyFill="1" applyAlignment="1">
      <alignment horizontal="left"/>
    </xf>
    <xf numFmtId="0" fontId="6" fillId="24" borderId="0" xfId="0" applyFont="1" applyFill="1"/>
    <xf numFmtId="167" fontId="6" fillId="24" borderId="0" xfId="0" applyNumberFormat="1" applyFont="1" applyFill="1" applyAlignment="1">
      <alignment horizontal="center"/>
    </xf>
    <xf numFmtId="0" fontId="6" fillId="24" borderId="0" xfId="0" applyFont="1" applyFill="1" applyAlignment="1">
      <alignment horizontal="center"/>
    </xf>
    <xf numFmtId="168" fontId="6" fillId="2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168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8" fontId="0" fillId="0" borderId="0" xfId="0" applyNumberFormat="1" applyAlignment="1">
      <alignment horizontal="right"/>
    </xf>
    <xf numFmtId="167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168" fontId="10" fillId="0" borderId="10" xfId="0" applyNumberFormat="1" applyFont="1" applyFill="1" applyBorder="1" applyAlignment="1">
      <alignment horizontal="center"/>
    </xf>
    <xf numFmtId="167" fontId="6" fillId="0" borderId="10" xfId="0" applyNumberFormat="1" applyFont="1" applyFill="1" applyBorder="1" applyAlignment="1">
      <alignment horizontal="center"/>
    </xf>
    <xf numFmtId="168" fontId="6" fillId="0" borderId="10" xfId="0" applyNumberFormat="1" applyFon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1" fillId="0" borderId="10" xfId="0" applyFont="1" applyFill="1" applyBorder="1"/>
    <xf numFmtId="167" fontId="40" fillId="0" borderId="10" xfId="0" applyNumberFormat="1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168" fontId="40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distributed"/>
    </xf>
    <xf numFmtId="0" fontId="1" fillId="0" borderId="19" xfId="0" applyFont="1" applyBorder="1" applyAlignment="1">
      <alignment horizontal="center" vertical="distributed"/>
    </xf>
    <xf numFmtId="0" fontId="1" fillId="0" borderId="20" xfId="0" applyFont="1" applyBorder="1" applyAlignment="1">
      <alignment horizontal="center" vertical="distributed"/>
    </xf>
    <xf numFmtId="0" fontId="1" fillId="0" borderId="21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distributed"/>
    </xf>
    <xf numFmtId="0" fontId="1" fillId="0" borderId="22" xfId="0" applyFont="1" applyBorder="1" applyAlignment="1">
      <alignment horizontal="center" vertical="distributed"/>
    </xf>
    <xf numFmtId="0" fontId="1" fillId="0" borderId="23" xfId="0" applyFont="1" applyBorder="1" applyAlignment="1">
      <alignment horizontal="center" vertical="distributed"/>
    </xf>
    <xf numFmtId="0" fontId="1" fillId="0" borderId="24" xfId="0" applyFont="1" applyBorder="1" applyAlignment="1">
      <alignment horizontal="center" vertical="distributed"/>
    </xf>
    <xf numFmtId="0" fontId="1" fillId="0" borderId="25" xfId="0" applyFont="1" applyBorder="1" applyAlignment="1">
      <alignment horizontal="center" vertical="distributed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workbookViewId="0"/>
  </sheetViews>
  <sheetFormatPr defaultRowHeight="12.5" x14ac:dyDescent="0.25"/>
  <cols>
    <col min="1" max="1" width="13.81640625" style="151" customWidth="1"/>
    <col min="2" max="2" width="13.7265625" bestFit="1" customWidth="1"/>
    <col min="3" max="3" width="12.81640625" bestFit="1" customWidth="1"/>
    <col min="4" max="4" width="8" style="68" customWidth="1"/>
    <col min="5" max="5" width="9.453125" style="68" customWidth="1"/>
    <col min="6" max="6" width="12" style="68" customWidth="1"/>
    <col min="7" max="7" width="15.1796875" bestFit="1" customWidth="1"/>
    <col min="8" max="8" width="7.7265625" style="68" customWidth="1"/>
    <col min="9" max="9" width="11" style="68" bestFit="1" customWidth="1"/>
    <col min="10" max="10" width="9" style="68" customWidth="1"/>
    <col min="11" max="11" width="11.81640625" style="68" customWidth="1"/>
    <col min="12" max="17" width="11.26953125" style="68" customWidth="1"/>
    <col min="18" max="18" width="10.1796875" style="68" customWidth="1"/>
  </cols>
  <sheetData>
    <row r="1" spans="1:18" s="135" customFormat="1" ht="56.25" customHeight="1" x14ac:dyDescent="0.3">
      <c r="A1" s="131" t="s">
        <v>277</v>
      </c>
      <c r="B1" s="132" t="s">
        <v>278</v>
      </c>
      <c r="C1" s="132" t="s">
        <v>279</v>
      </c>
      <c r="D1" s="133" t="s">
        <v>280</v>
      </c>
      <c r="E1" s="133" t="s">
        <v>281</v>
      </c>
      <c r="F1" s="134" t="s">
        <v>282</v>
      </c>
      <c r="G1" s="133" t="s">
        <v>283</v>
      </c>
      <c r="H1" s="133" t="s">
        <v>284</v>
      </c>
      <c r="I1" s="133" t="s">
        <v>285</v>
      </c>
      <c r="J1" s="133" t="s">
        <v>286</v>
      </c>
      <c r="K1" s="133" t="s">
        <v>287</v>
      </c>
      <c r="L1" s="133" t="s">
        <v>288</v>
      </c>
      <c r="M1" s="133" t="s">
        <v>289</v>
      </c>
      <c r="N1" s="133" t="s">
        <v>290</v>
      </c>
      <c r="O1" s="133" t="s">
        <v>291</v>
      </c>
      <c r="P1" s="133" t="s">
        <v>263</v>
      </c>
      <c r="Q1" s="133" t="s">
        <v>292</v>
      </c>
      <c r="R1" s="133" t="s">
        <v>293</v>
      </c>
    </row>
    <row r="2" spans="1:18" s="27" customFormat="1" ht="15.5" x14ac:dyDescent="0.35">
      <c r="A2" s="85" t="s">
        <v>127</v>
      </c>
      <c r="B2" s="25" t="s">
        <v>22</v>
      </c>
      <c r="C2" s="25"/>
      <c r="D2" s="157">
        <v>225</v>
      </c>
      <c r="E2" s="158" t="s">
        <v>294</v>
      </c>
      <c r="F2" s="158" t="s">
        <v>295</v>
      </c>
      <c r="G2" s="25" t="s">
        <v>296</v>
      </c>
      <c r="H2" s="158" t="s">
        <v>44</v>
      </c>
      <c r="I2" s="158" t="s">
        <v>44</v>
      </c>
      <c r="J2" s="158" t="s">
        <v>44</v>
      </c>
      <c r="K2" s="158"/>
      <c r="L2" s="158"/>
      <c r="M2" s="158"/>
      <c r="N2" s="158"/>
      <c r="O2" s="158"/>
      <c r="P2" s="158"/>
      <c r="Q2" s="158"/>
      <c r="R2" s="159">
        <v>9</v>
      </c>
    </row>
    <row r="3" spans="1:18" s="27" customFormat="1" ht="14.25" customHeight="1" x14ac:dyDescent="0.35">
      <c r="A3" s="85" t="s">
        <v>208</v>
      </c>
      <c r="B3" s="25" t="s">
        <v>209</v>
      </c>
      <c r="C3" s="25">
        <v>206</v>
      </c>
      <c r="D3" s="157">
        <v>75</v>
      </c>
      <c r="E3" s="158" t="s">
        <v>294</v>
      </c>
      <c r="F3" s="158" t="s">
        <v>294</v>
      </c>
      <c r="G3" s="25" t="s">
        <v>297</v>
      </c>
      <c r="H3" s="158"/>
      <c r="I3" s="158"/>
      <c r="J3" s="158" t="s">
        <v>44</v>
      </c>
      <c r="K3" s="158"/>
      <c r="L3" s="158"/>
      <c r="M3" s="158"/>
      <c r="N3" s="158"/>
      <c r="O3" s="158"/>
      <c r="P3" s="158"/>
      <c r="Q3" s="158"/>
      <c r="R3" s="159">
        <v>5</v>
      </c>
    </row>
    <row r="4" spans="1:18" s="27" customFormat="1" ht="15.5" x14ac:dyDescent="0.35">
      <c r="A4" s="84" t="s">
        <v>117</v>
      </c>
      <c r="B4" s="26" t="s">
        <v>110</v>
      </c>
      <c r="C4" s="26">
        <v>117182</v>
      </c>
      <c r="D4" s="160">
        <v>0</v>
      </c>
      <c r="E4" s="73" t="s">
        <v>298</v>
      </c>
      <c r="F4" s="73" t="s">
        <v>294</v>
      </c>
      <c r="G4" s="26" t="s">
        <v>119</v>
      </c>
      <c r="H4" s="73"/>
      <c r="I4" s="73"/>
      <c r="J4" s="73" t="s">
        <v>44</v>
      </c>
      <c r="K4" s="73"/>
      <c r="L4" s="73"/>
      <c r="M4" s="73"/>
      <c r="N4" s="73"/>
      <c r="O4" s="73"/>
      <c r="P4" s="73"/>
      <c r="Q4" s="73"/>
      <c r="R4" s="161">
        <v>5</v>
      </c>
    </row>
    <row r="5" spans="1:18" s="27" customFormat="1" ht="15.5" x14ac:dyDescent="0.35">
      <c r="A5" s="85" t="s">
        <v>128</v>
      </c>
      <c r="B5" s="25" t="s">
        <v>37</v>
      </c>
      <c r="C5" s="25">
        <v>13378</v>
      </c>
      <c r="D5" s="157">
        <v>225</v>
      </c>
      <c r="E5" s="158" t="s">
        <v>294</v>
      </c>
      <c r="F5" s="158" t="s">
        <v>294</v>
      </c>
      <c r="G5" s="25" t="s">
        <v>297</v>
      </c>
      <c r="H5" s="158" t="s">
        <v>44</v>
      </c>
      <c r="I5" s="158" t="s">
        <v>44</v>
      </c>
      <c r="J5" s="158" t="s">
        <v>44</v>
      </c>
      <c r="K5" s="158"/>
      <c r="L5" s="158"/>
      <c r="M5" s="158"/>
      <c r="N5" s="158"/>
      <c r="O5" s="158"/>
      <c r="P5" s="158"/>
      <c r="Q5" s="158"/>
      <c r="R5" s="159">
        <v>9</v>
      </c>
    </row>
    <row r="6" spans="1:18" s="27" customFormat="1" ht="15.5" x14ac:dyDescent="0.35">
      <c r="A6" s="84" t="s">
        <v>116</v>
      </c>
      <c r="B6" s="26" t="s">
        <v>135</v>
      </c>
      <c r="C6" s="26">
        <v>29956</v>
      </c>
      <c r="D6" s="160">
        <v>150</v>
      </c>
      <c r="E6" s="73" t="s">
        <v>294</v>
      </c>
      <c r="F6" s="73"/>
      <c r="G6" s="26" t="s">
        <v>297</v>
      </c>
      <c r="H6" s="74" t="s">
        <v>44</v>
      </c>
      <c r="I6" s="74"/>
      <c r="J6" s="74" t="s">
        <v>44</v>
      </c>
      <c r="K6" s="74"/>
      <c r="L6" s="74"/>
      <c r="M6" s="74"/>
      <c r="N6" s="74"/>
      <c r="O6" s="74"/>
      <c r="P6" s="74"/>
      <c r="Q6" s="74"/>
      <c r="R6" s="162">
        <v>7</v>
      </c>
    </row>
    <row r="7" spans="1:18" s="27" customFormat="1" ht="15.5" x14ac:dyDescent="0.35">
      <c r="A7" s="85" t="s">
        <v>206</v>
      </c>
      <c r="B7" s="25" t="s">
        <v>207</v>
      </c>
      <c r="C7" s="25">
        <v>253</v>
      </c>
      <c r="D7" s="157">
        <v>50</v>
      </c>
      <c r="E7" s="158" t="s">
        <v>294</v>
      </c>
      <c r="F7" s="158"/>
      <c r="G7" s="25" t="s">
        <v>119</v>
      </c>
      <c r="H7" s="158"/>
      <c r="I7" s="158"/>
      <c r="J7" s="158" t="s">
        <v>44</v>
      </c>
      <c r="K7" s="158"/>
      <c r="L7" s="158"/>
      <c r="M7" s="158"/>
      <c r="N7" s="158"/>
      <c r="O7" s="158"/>
      <c r="P7" s="158"/>
      <c r="Q7" s="158"/>
      <c r="R7" s="159">
        <v>5</v>
      </c>
    </row>
    <row r="8" spans="1:18" s="27" customFormat="1" ht="15.5" x14ac:dyDescent="0.35">
      <c r="A8" s="85" t="s">
        <v>49</v>
      </c>
      <c r="B8" s="25" t="s">
        <v>50</v>
      </c>
      <c r="C8" s="25"/>
      <c r="D8" s="157">
        <v>225</v>
      </c>
      <c r="E8" s="158" t="s">
        <v>294</v>
      </c>
      <c r="F8" s="158" t="s">
        <v>295</v>
      </c>
      <c r="G8" s="25" t="s">
        <v>296</v>
      </c>
      <c r="H8" s="158" t="s">
        <v>44</v>
      </c>
      <c r="I8" s="158" t="s">
        <v>44</v>
      </c>
      <c r="J8" s="158" t="s">
        <v>44</v>
      </c>
      <c r="K8" s="158"/>
      <c r="L8" s="158"/>
      <c r="M8" s="158"/>
      <c r="N8" s="158"/>
      <c r="O8" s="158"/>
      <c r="P8" s="158"/>
      <c r="Q8" s="158"/>
      <c r="R8" s="159">
        <v>9</v>
      </c>
    </row>
    <row r="9" spans="1:18" s="27" customFormat="1" ht="15.5" x14ac:dyDescent="0.35">
      <c r="A9" s="84" t="s">
        <v>129</v>
      </c>
      <c r="B9" s="26" t="s">
        <v>52</v>
      </c>
      <c r="C9" s="26">
        <v>1029621</v>
      </c>
      <c r="D9" s="160">
        <v>150</v>
      </c>
      <c r="E9" s="73" t="s">
        <v>294</v>
      </c>
      <c r="F9" s="73"/>
      <c r="G9" s="26" t="s">
        <v>119</v>
      </c>
      <c r="H9" s="73" t="s">
        <v>44</v>
      </c>
      <c r="I9" s="73" t="s">
        <v>44</v>
      </c>
      <c r="J9" s="73" t="s">
        <v>44</v>
      </c>
      <c r="K9" s="73"/>
      <c r="L9" s="73"/>
      <c r="M9" s="73"/>
      <c r="N9" s="73"/>
      <c r="O9" s="73"/>
      <c r="P9" s="73"/>
      <c r="Q9" s="73"/>
      <c r="R9" s="161">
        <v>9</v>
      </c>
    </row>
    <row r="10" spans="1:18" s="27" customFormat="1" ht="15.5" x14ac:dyDescent="0.35">
      <c r="A10" s="85" t="s">
        <v>72</v>
      </c>
      <c r="B10" s="25" t="s">
        <v>73</v>
      </c>
      <c r="C10" s="25"/>
      <c r="D10" s="157">
        <v>225</v>
      </c>
      <c r="E10" s="158" t="s">
        <v>294</v>
      </c>
      <c r="F10" s="158"/>
      <c r="G10" s="25" t="s">
        <v>299</v>
      </c>
      <c r="H10" s="158" t="s">
        <v>44</v>
      </c>
      <c r="I10" s="158" t="s">
        <v>44</v>
      </c>
      <c r="J10" s="158" t="s">
        <v>44</v>
      </c>
      <c r="K10" s="158"/>
      <c r="L10" s="158"/>
      <c r="M10" s="158"/>
      <c r="N10" s="158"/>
      <c r="O10" s="158"/>
      <c r="P10" s="158"/>
      <c r="Q10" s="158"/>
      <c r="R10" s="159">
        <v>9</v>
      </c>
    </row>
    <row r="11" spans="1:18" s="28" customFormat="1" ht="15.5" x14ac:dyDescent="0.35">
      <c r="A11" s="85" t="s">
        <v>203</v>
      </c>
      <c r="B11" s="25" t="s">
        <v>204</v>
      </c>
      <c r="C11" s="25">
        <v>112356</v>
      </c>
      <c r="D11" s="157">
        <v>50</v>
      </c>
      <c r="E11" s="158" t="s">
        <v>294</v>
      </c>
      <c r="F11" s="158" t="s">
        <v>294</v>
      </c>
      <c r="G11" s="25" t="s">
        <v>119</v>
      </c>
      <c r="H11" s="158"/>
      <c r="I11" s="158"/>
      <c r="J11" s="158" t="s">
        <v>44</v>
      </c>
      <c r="K11" s="158"/>
      <c r="L11" s="158"/>
      <c r="M11" s="158"/>
      <c r="N11" s="158"/>
      <c r="O11" s="158"/>
      <c r="P11" s="158"/>
      <c r="Q11" s="158"/>
      <c r="R11" s="159">
        <v>5</v>
      </c>
    </row>
    <row r="12" spans="1:18" s="27" customFormat="1" ht="15.5" x14ac:dyDescent="0.35">
      <c r="A12" s="85" t="s">
        <v>53</v>
      </c>
      <c r="B12" s="25" t="s">
        <v>40</v>
      </c>
      <c r="C12" s="25">
        <v>99</v>
      </c>
      <c r="D12" s="157">
        <v>225</v>
      </c>
      <c r="E12" s="158" t="s">
        <v>294</v>
      </c>
      <c r="F12" s="158" t="s">
        <v>295</v>
      </c>
      <c r="G12" s="25" t="s">
        <v>300</v>
      </c>
      <c r="H12" s="158" t="s">
        <v>44</v>
      </c>
      <c r="I12" s="158" t="s">
        <v>44</v>
      </c>
      <c r="J12" s="158" t="s">
        <v>44</v>
      </c>
      <c r="K12" s="158"/>
      <c r="L12" s="158"/>
      <c r="M12" s="158"/>
      <c r="N12" s="158"/>
      <c r="O12" s="158"/>
      <c r="P12" s="158"/>
      <c r="Q12" s="158"/>
      <c r="R12" s="159">
        <v>9</v>
      </c>
    </row>
    <row r="13" spans="1:18" s="27" customFormat="1" ht="15.5" x14ac:dyDescent="0.35">
      <c r="A13" s="84" t="s">
        <v>112</v>
      </c>
      <c r="B13" s="26" t="s">
        <v>113</v>
      </c>
      <c r="C13" s="26">
        <v>29949</v>
      </c>
      <c r="D13" s="160">
        <v>75</v>
      </c>
      <c r="E13" s="73" t="s">
        <v>294</v>
      </c>
      <c r="F13" s="73" t="s">
        <v>294</v>
      </c>
      <c r="G13" s="26" t="s">
        <v>297</v>
      </c>
      <c r="H13" s="73"/>
      <c r="I13" s="73"/>
      <c r="J13" s="73" t="s">
        <v>44</v>
      </c>
      <c r="K13" s="73"/>
      <c r="L13" s="73"/>
      <c r="M13" s="73"/>
      <c r="N13" s="73"/>
      <c r="O13" s="73"/>
      <c r="P13" s="73"/>
      <c r="Q13" s="73"/>
      <c r="R13" s="161">
        <v>5</v>
      </c>
    </row>
    <row r="14" spans="1:18" s="27" customFormat="1" ht="15.5" x14ac:dyDescent="0.35">
      <c r="A14" s="85" t="s">
        <v>74</v>
      </c>
      <c r="B14" s="25" t="s">
        <v>88</v>
      </c>
      <c r="C14" s="25">
        <v>11137</v>
      </c>
      <c r="D14" s="157">
        <v>225</v>
      </c>
      <c r="E14" s="158" t="s">
        <v>294</v>
      </c>
      <c r="F14" s="158" t="s">
        <v>295</v>
      </c>
      <c r="G14" s="25" t="s">
        <v>296</v>
      </c>
      <c r="H14" s="158" t="s">
        <v>44</v>
      </c>
      <c r="I14" s="158" t="s">
        <v>44</v>
      </c>
      <c r="J14" s="158" t="s">
        <v>44</v>
      </c>
      <c r="K14" s="158"/>
      <c r="L14" s="158"/>
      <c r="M14" s="158"/>
      <c r="N14" s="158"/>
      <c r="O14" s="158"/>
      <c r="P14" s="158"/>
      <c r="Q14" s="158"/>
      <c r="R14" s="159">
        <v>9</v>
      </c>
    </row>
    <row r="15" spans="1:18" s="27" customFormat="1" ht="15.5" x14ac:dyDescent="0.35">
      <c r="A15" s="85" t="s">
        <v>205</v>
      </c>
      <c r="B15" s="25" t="s">
        <v>40</v>
      </c>
      <c r="C15" s="25">
        <v>116510</v>
      </c>
      <c r="D15" s="157">
        <v>50</v>
      </c>
      <c r="E15" s="158" t="s">
        <v>294</v>
      </c>
      <c r="F15" s="158"/>
      <c r="G15" s="25" t="s">
        <v>119</v>
      </c>
      <c r="H15" s="158"/>
      <c r="I15" s="158"/>
      <c r="J15" s="158" t="s">
        <v>44</v>
      </c>
      <c r="K15" s="158"/>
      <c r="L15" s="158"/>
      <c r="M15" s="158"/>
      <c r="N15" s="158"/>
      <c r="O15" s="158"/>
      <c r="P15" s="158"/>
      <c r="Q15" s="158"/>
      <c r="R15" s="159">
        <v>5</v>
      </c>
    </row>
    <row r="16" spans="1:18" s="27" customFormat="1" ht="15.5" x14ac:dyDescent="0.35">
      <c r="A16" s="25" t="s">
        <v>205</v>
      </c>
      <c r="B16" s="25" t="s">
        <v>301</v>
      </c>
      <c r="C16" s="25">
        <v>1029618</v>
      </c>
      <c r="D16" s="157">
        <v>50</v>
      </c>
      <c r="E16" s="158" t="s">
        <v>294</v>
      </c>
      <c r="F16" s="158"/>
      <c r="G16" s="25" t="s">
        <v>119</v>
      </c>
      <c r="H16" s="158"/>
      <c r="I16" s="158"/>
      <c r="J16" s="158" t="s">
        <v>44</v>
      </c>
      <c r="K16" s="158"/>
      <c r="L16" s="158"/>
      <c r="M16" s="158"/>
      <c r="N16" s="158"/>
      <c r="O16" s="158"/>
      <c r="P16" s="158"/>
      <c r="Q16" s="158"/>
      <c r="R16" s="159">
        <v>5</v>
      </c>
    </row>
    <row r="17" spans="1:18" s="164" customFormat="1" ht="15.5" x14ac:dyDescent="0.35">
      <c r="A17" s="84" t="s">
        <v>48</v>
      </c>
      <c r="B17" s="26" t="s">
        <v>35</v>
      </c>
      <c r="C17" s="26">
        <v>113988</v>
      </c>
      <c r="D17" s="160">
        <v>150</v>
      </c>
      <c r="E17" s="73" t="s">
        <v>294</v>
      </c>
      <c r="F17" s="73" t="s">
        <v>294</v>
      </c>
      <c r="G17" s="26" t="s">
        <v>119</v>
      </c>
      <c r="H17" s="73" t="s">
        <v>44</v>
      </c>
      <c r="I17" s="73" t="s">
        <v>44</v>
      </c>
      <c r="J17" s="73" t="s">
        <v>44</v>
      </c>
      <c r="K17" s="73"/>
      <c r="L17" s="73"/>
      <c r="M17" s="73"/>
      <c r="N17" s="73"/>
      <c r="O17" s="73"/>
      <c r="P17" s="73"/>
      <c r="Q17" s="73"/>
      <c r="R17" s="161">
        <v>9</v>
      </c>
    </row>
    <row r="18" spans="1:18" s="27" customFormat="1" ht="15.5" x14ac:dyDescent="0.35">
      <c r="A18" s="84" t="s">
        <v>62</v>
      </c>
      <c r="B18" s="26" t="s">
        <v>75</v>
      </c>
      <c r="C18" s="26">
        <v>13019</v>
      </c>
      <c r="D18" s="160">
        <v>225</v>
      </c>
      <c r="E18" s="73" t="s">
        <v>294</v>
      </c>
      <c r="F18" s="73"/>
      <c r="G18" s="26" t="s">
        <v>297</v>
      </c>
      <c r="H18" s="73" t="s">
        <v>44</v>
      </c>
      <c r="I18" s="73" t="s">
        <v>44</v>
      </c>
      <c r="J18" s="73" t="s">
        <v>44</v>
      </c>
      <c r="K18" s="73"/>
      <c r="L18" s="73"/>
      <c r="M18" s="73"/>
      <c r="N18" s="73"/>
      <c r="O18" s="73"/>
      <c r="P18" s="73"/>
      <c r="Q18" s="73"/>
      <c r="R18" s="161">
        <v>9</v>
      </c>
    </row>
    <row r="19" spans="1:18" s="27" customFormat="1" ht="15.5" x14ac:dyDescent="0.35">
      <c r="A19" s="85" t="s">
        <v>103</v>
      </c>
      <c r="B19" s="25" t="s">
        <v>57</v>
      </c>
      <c r="C19" s="25">
        <v>13140</v>
      </c>
      <c r="D19" s="157">
        <v>225</v>
      </c>
      <c r="E19" s="158" t="s">
        <v>294</v>
      </c>
      <c r="F19" s="158" t="s">
        <v>294</v>
      </c>
      <c r="G19" s="25" t="s">
        <v>297</v>
      </c>
      <c r="H19" s="158" t="s">
        <v>44</v>
      </c>
      <c r="I19" s="158" t="s">
        <v>44</v>
      </c>
      <c r="J19" s="158" t="s">
        <v>44</v>
      </c>
      <c r="K19" s="158"/>
      <c r="L19" s="158"/>
      <c r="M19" s="158"/>
      <c r="N19" s="158"/>
      <c r="O19" s="158"/>
      <c r="P19" s="158"/>
      <c r="Q19" s="158"/>
      <c r="R19" s="159">
        <v>9</v>
      </c>
    </row>
    <row r="20" spans="1:18" s="27" customFormat="1" ht="15.5" x14ac:dyDescent="0.35">
      <c r="A20" s="85" t="s">
        <v>212</v>
      </c>
      <c r="B20" s="25" t="s">
        <v>213</v>
      </c>
      <c r="C20" s="25">
        <v>12086</v>
      </c>
      <c r="D20" s="157">
        <v>75</v>
      </c>
      <c r="E20" s="158" t="s">
        <v>294</v>
      </c>
      <c r="F20" s="158" t="s">
        <v>294</v>
      </c>
      <c r="G20" s="25" t="s">
        <v>302</v>
      </c>
      <c r="H20" s="158"/>
      <c r="I20" s="158"/>
      <c r="J20" s="158"/>
      <c r="K20" s="158"/>
      <c r="L20" s="158" t="s">
        <v>44</v>
      </c>
      <c r="M20" s="158"/>
      <c r="N20" s="158"/>
      <c r="O20" s="158"/>
      <c r="P20" s="158"/>
      <c r="Q20" s="158"/>
      <c r="R20" s="159">
        <v>5</v>
      </c>
    </row>
    <row r="21" spans="1:18" s="27" customFormat="1" ht="15.5" x14ac:dyDescent="0.35">
      <c r="A21" s="85" t="s">
        <v>89</v>
      </c>
      <c r="B21" s="25" t="s">
        <v>90</v>
      </c>
      <c r="C21" s="25">
        <v>1117</v>
      </c>
      <c r="D21" s="157">
        <v>150</v>
      </c>
      <c r="E21" s="158" t="s">
        <v>294</v>
      </c>
      <c r="F21" s="158" t="s">
        <v>295</v>
      </c>
      <c r="G21" s="25" t="s">
        <v>296</v>
      </c>
      <c r="H21" s="158"/>
      <c r="I21" s="158"/>
      <c r="J21" s="158"/>
      <c r="K21" s="158" t="s">
        <v>44</v>
      </c>
      <c r="L21" s="158" t="s">
        <v>44</v>
      </c>
      <c r="M21" s="158"/>
      <c r="N21" s="158"/>
      <c r="O21" s="158"/>
      <c r="P21" s="158"/>
      <c r="Q21" s="158"/>
      <c r="R21" s="159">
        <v>7</v>
      </c>
    </row>
    <row r="22" spans="1:18" s="27" customFormat="1" ht="15.5" x14ac:dyDescent="0.35">
      <c r="A22" s="85" t="s">
        <v>91</v>
      </c>
      <c r="B22" s="25" t="s">
        <v>181</v>
      </c>
      <c r="C22" s="25">
        <v>17032</v>
      </c>
      <c r="D22" s="157">
        <v>150</v>
      </c>
      <c r="E22" s="158" t="s">
        <v>294</v>
      </c>
      <c r="F22" s="158" t="s">
        <v>294</v>
      </c>
      <c r="G22" s="25" t="s">
        <v>297</v>
      </c>
      <c r="H22" s="158"/>
      <c r="I22" s="158"/>
      <c r="J22" s="158"/>
      <c r="K22" s="158" t="s">
        <v>44</v>
      </c>
      <c r="L22" s="158" t="s">
        <v>44</v>
      </c>
      <c r="M22" s="158"/>
      <c r="N22" s="158"/>
      <c r="O22" s="158"/>
      <c r="P22" s="158"/>
      <c r="Q22" s="158"/>
      <c r="R22" s="159">
        <v>7</v>
      </c>
    </row>
    <row r="23" spans="1:18" s="27" customFormat="1" ht="15.5" x14ac:dyDescent="0.35">
      <c r="A23" s="86" t="s">
        <v>91</v>
      </c>
      <c r="B23" s="87" t="s">
        <v>182</v>
      </c>
      <c r="C23" s="87"/>
      <c r="D23" s="165">
        <v>100</v>
      </c>
      <c r="E23" s="166" t="s">
        <v>294</v>
      </c>
      <c r="F23" s="166" t="s">
        <v>294</v>
      </c>
      <c r="G23" s="87" t="s">
        <v>303</v>
      </c>
      <c r="H23" s="166"/>
      <c r="I23" s="166"/>
      <c r="J23" s="166"/>
      <c r="K23" s="166" t="s">
        <v>44</v>
      </c>
      <c r="L23" s="166" t="s">
        <v>44</v>
      </c>
      <c r="M23" s="166"/>
      <c r="N23" s="166"/>
      <c r="O23" s="166"/>
      <c r="P23" s="166"/>
      <c r="Q23" s="166"/>
      <c r="R23" s="167">
        <v>7</v>
      </c>
    </row>
    <row r="24" spans="1:18" s="27" customFormat="1" ht="15.5" x14ac:dyDescent="0.35">
      <c r="A24" s="84" t="s">
        <v>183</v>
      </c>
      <c r="B24" s="26" t="s">
        <v>184</v>
      </c>
      <c r="C24" s="26"/>
      <c r="D24" s="160">
        <v>100</v>
      </c>
      <c r="E24" s="73" t="s">
        <v>294</v>
      </c>
      <c r="F24" s="73" t="s">
        <v>294</v>
      </c>
      <c r="G24" s="26" t="s">
        <v>303</v>
      </c>
      <c r="H24" s="73"/>
      <c r="I24" s="73"/>
      <c r="J24" s="73"/>
      <c r="K24" s="73" t="s">
        <v>44</v>
      </c>
      <c r="L24" s="73" t="s">
        <v>44</v>
      </c>
      <c r="M24" s="73"/>
      <c r="N24" s="73"/>
      <c r="O24" s="73"/>
      <c r="P24" s="73"/>
      <c r="Q24" s="73"/>
      <c r="R24" s="161">
        <v>7</v>
      </c>
    </row>
    <row r="25" spans="1:18" s="27" customFormat="1" ht="15.5" x14ac:dyDescent="0.35">
      <c r="A25" s="85" t="s">
        <v>214</v>
      </c>
      <c r="B25" s="25" t="s">
        <v>178</v>
      </c>
      <c r="C25" s="25"/>
      <c r="D25" s="157">
        <v>0</v>
      </c>
      <c r="E25" s="158" t="s">
        <v>304</v>
      </c>
      <c r="F25" s="158" t="s">
        <v>294</v>
      </c>
      <c r="G25" s="25" t="s">
        <v>119</v>
      </c>
      <c r="H25" s="158"/>
      <c r="I25" s="158"/>
      <c r="J25" s="158"/>
      <c r="K25" s="158"/>
      <c r="L25" s="158" t="s">
        <v>44</v>
      </c>
      <c r="M25" s="158"/>
      <c r="N25" s="158"/>
      <c r="O25" s="158"/>
      <c r="P25" s="158"/>
      <c r="Q25" s="158"/>
      <c r="R25" s="159">
        <v>5</v>
      </c>
    </row>
    <row r="26" spans="1:18" s="27" customFormat="1" ht="15.5" x14ac:dyDescent="0.35">
      <c r="A26" s="85" t="s">
        <v>185</v>
      </c>
      <c r="B26" s="25" t="s">
        <v>186</v>
      </c>
      <c r="C26" s="25"/>
      <c r="D26" s="157">
        <v>150</v>
      </c>
      <c r="E26" s="158" t="s">
        <v>294</v>
      </c>
      <c r="F26" s="158" t="s">
        <v>294</v>
      </c>
      <c r="G26" s="25" t="s">
        <v>297</v>
      </c>
      <c r="H26" s="158"/>
      <c r="I26" s="158"/>
      <c r="J26" s="158"/>
      <c r="K26" s="158" t="s">
        <v>44</v>
      </c>
      <c r="L26" s="158" t="s">
        <v>44</v>
      </c>
      <c r="M26" s="158"/>
      <c r="N26" s="158"/>
      <c r="O26" s="158"/>
      <c r="P26" s="158"/>
      <c r="Q26" s="158"/>
      <c r="R26" s="159">
        <v>7</v>
      </c>
    </row>
    <row r="27" spans="1:18" s="27" customFormat="1" ht="15.5" x14ac:dyDescent="0.35">
      <c r="A27" s="84" t="s">
        <v>189</v>
      </c>
      <c r="B27" s="26" t="s">
        <v>178</v>
      </c>
      <c r="C27" s="26">
        <v>18171</v>
      </c>
      <c r="D27" s="160">
        <v>150</v>
      </c>
      <c r="E27" s="73" t="s">
        <v>294</v>
      </c>
      <c r="F27" s="73" t="s">
        <v>294</v>
      </c>
      <c r="G27" s="26" t="s">
        <v>297</v>
      </c>
      <c r="H27" s="73"/>
      <c r="I27" s="73"/>
      <c r="J27" s="73"/>
      <c r="K27" s="73" t="s">
        <v>44</v>
      </c>
      <c r="L27" s="73" t="s">
        <v>44</v>
      </c>
      <c r="M27" s="73"/>
      <c r="N27" s="73"/>
      <c r="O27" s="73"/>
      <c r="P27" s="73"/>
      <c r="Q27" s="73"/>
      <c r="R27" s="161">
        <v>7</v>
      </c>
    </row>
    <row r="28" spans="1:18" s="164" customFormat="1" ht="15.5" x14ac:dyDescent="0.35">
      <c r="A28" s="84" t="s">
        <v>210</v>
      </c>
      <c r="B28" s="26" t="s">
        <v>211</v>
      </c>
      <c r="C28" s="26"/>
      <c r="D28" s="160">
        <v>75</v>
      </c>
      <c r="E28" s="73"/>
      <c r="F28" s="73" t="s">
        <v>294</v>
      </c>
      <c r="G28" s="26" t="s">
        <v>297</v>
      </c>
      <c r="H28" s="73"/>
      <c r="I28" s="73"/>
      <c r="J28" s="73"/>
      <c r="K28" s="73"/>
      <c r="L28" s="73" t="s">
        <v>44</v>
      </c>
      <c r="M28" s="73"/>
      <c r="N28" s="73"/>
      <c r="O28" s="73"/>
      <c r="P28" s="73"/>
      <c r="Q28" s="73"/>
      <c r="R28" s="161">
        <v>5</v>
      </c>
    </row>
    <row r="29" spans="1:18" s="27" customFormat="1" ht="15.5" x14ac:dyDescent="0.35">
      <c r="A29" s="84" t="s">
        <v>92</v>
      </c>
      <c r="B29" s="26" t="s">
        <v>190</v>
      </c>
      <c r="C29" s="26">
        <v>18692</v>
      </c>
      <c r="D29" s="160">
        <v>150</v>
      </c>
      <c r="E29" s="73" t="s">
        <v>294</v>
      </c>
      <c r="F29" s="73" t="s">
        <v>294</v>
      </c>
      <c r="G29" s="26"/>
      <c r="H29" s="73"/>
      <c r="I29" s="73"/>
      <c r="J29" s="73"/>
      <c r="K29" s="73" t="s">
        <v>44</v>
      </c>
      <c r="L29" s="73" t="s">
        <v>44</v>
      </c>
      <c r="M29" s="73"/>
      <c r="N29" s="73"/>
      <c r="O29" s="73"/>
      <c r="P29" s="73"/>
      <c r="Q29" s="73"/>
      <c r="R29" s="161">
        <v>7</v>
      </c>
    </row>
    <row r="30" spans="1:18" s="27" customFormat="1" ht="15.5" x14ac:dyDescent="0.35">
      <c r="A30" s="86" t="s">
        <v>16</v>
      </c>
      <c r="B30" s="87" t="s">
        <v>17</v>
      </c>
      <c r="C30" s="87"/>
      <c r="D30" s="165">
        <v>75</v>
      </c>
      <c r="E30" s="166" t="s">
        <v>294</v>
      </c>
      <c r="F30" s="166" t="s">
        <v>295</v>
      </c>
      <c r="G30" s="87" t="s">
        <v>297</v>
      </c>
      <c r="H30" s="166"/>
      <c r="I30" s="166"/>
      <c r="J30" s="166"/>
      <c r="K30" s="166"/>
      <c r="L30" s="166"/>
      <c r="M30" s="166"/>
      <c r="N30" s="166"/>
      <c r="O30" s="166" t="s">
        <v>44</v>
      </c>
      <c r="P30" s="166"/>
      <c r="Q30" s="166"/>
      <c r="R30" s="167">
        <v>5</v>
      </c>
    </row>
    <row r="31" spans="1:18" s="27" customFormat="1" ht="15.5" x14ac:dyDescent="0.35">
      <c r="A31" s="85" t="s">
        <v>18</v>
      </c>
      <c r="B31" s="25" t="s">
        <v>19</v>
      </c>
      <c r="C31" s="25"/>
      <c r="D31" s="157">
        <v>75</v>
      </c>
      <c r="E31" s="158" t="s">
        <v>294</v>
      </c>
      <c r="F31" s="158" t="s">
        <v>295</v>
      </c>
      <c r="G31" s="25" t="s">
        <v>297</v>
      </c>
      <c r="H31" s="158"/>
      <c r="I31" s="158"/>
      <c r="J31" s="158"/>
      <c r="K31" s="158"/>
      <c r="L31" s="158"/>
      <c r="M31" s="158"/>
      <c r="N31" s="158"/>
      <c r="O31" s="158" t="s">
        <v>44</v>
      </c>
      <c r="P31" s="158"/>
      <c r="Q31" s="158"/>
      <c r="R31" s="159">
        <v>5</v>
      </c>
    </row>
    <row r="32" spans="1:18" s="27" customFormat="1" ht="15.5" x14ac:dyDescent="0.35">
      <c r="A32" s="85" t="s">
        <v>20</v>
      </c>
      <c r="B32" s="25" t="s">
        <v>98</v>
      </c>
      <c r="C32" s="25">
        <v>112788</v>
      </c>
      <c r="D32" s="157">
        <v>150</v>
      </c>
      <c r="E32" s="158" t="s">
        <v>294</v>
      </c>
      <c r="F32" s="158" t="s">
        <v>294</v>
      </c>
      <c r="G32" s="25" t="s">
        <v>119</v>
      </c>
      <c r="H32" s="158"/>
      <c r="I32" s="158"/>
      <c r="J32" s="158"/>
      <c r="K32" s="158"/>
      <c r="L32" s="158"/>
      <c r="M32" s="158"/>
      <c r="N32" s="158" t="s">
        <v>44</v>
      </c>
      <c r="O32" s="158" t="s">
        <v>44</v>
      </c>
      <c r="P32" s="158" t="s">
        <v>44</v>
      </c>
      <c r="Q32" s="158"/>
      <c r="R32" s="159">
        <v>9</v>
      </c>
    </row>
    <row r="33" spans="1:18" s="164" customFormat="1" ht="15.5" x14ac:dyDescent="0.35">
      <c r="A33" s="85" t="s">
        <v>148</v>
      </c>
      <c r="B33" s="25" t="s">
        <v>87</v>
      </c>
      <c r="C33" s="25"/>
      <c r="D33" s="157">
        <v>75</v>
      </c>
      <c r="E33" s="158" t="s">
        <v>294</v>
      </c>
      <c r="F33" s="158" t="s">
        <v>294</v>
      </c>
      <c r="G33" s="25"/>
      <c r="H33" s="158"/>
      <c r="I33" s="158"/>
      <c r="J33" s="158"/>
      <c r="K33" s="158"/>
      <c r="L33" s="158"/>
      <c r="M33" s="158"/>
      <c r="N33" s="158"/>
      <c r="O33" s="158" t="s">
        <v>44</v>
      </c>
      <c r="P33" s="158"/>
      <c r="Q33" s="158"/>
      <c r="R33" s="159">
        <v>5</v>
      </c>
    </row>
    <row r="34" spans="1:18" s="27" customFormat="1" ht="15.5" x14ac:dyDescent="0.35">
      <c r="A34" s="85" t="s">
        <v>305</v>
      </c>
      <c r="B34" s="25" t="s">
        <v>99</v>
      </c>
      <c r="C34" s="25">
        <v>30249</v>
      </c>
      <c r="D34" s="157">
        <v>75</v>
      </c>
      <c r="E34" s="158" t="s">
        <v>294</v>
      </c>
      <c r="F34" s="158" t="s">
        <v>294</v>
      </c>
      <c r="G34" s="25" t="s">
        <v>297</v>
      </c>
      <c r="H34" s="158"/>
      <c r="I34" s="158"/>
      <c r="J34" s="158"/>
      <c r="K34" s="158"/>
      <c r="L34" s="158"/>
      <c r="M34" s="158"/>
      <c r="N34" s="158"/>
      <c r="O34" s="158" t="s">
        <v>44</v>
      </c>
      <c r="P34" s="158"/>
      <c r="Q34" s="158"/>
      <c r="R34" s="159">
        <v>5</v>
      </c>
    </row>
    <row r="35" spans="1:18" s="27" customFormat="1" ht="15.5" x14ac:dyDescent="0.35">
      <c r="A35" s="85" t="s">
        <v>23</v>
      </c>
      <c r="B35" s="25" t="s">
        <v>24</v>
      </c>
      <c r="C35" s="25">
        <v>13537</v>
      </c>
      <c r="D35" s="157">
        <v>75</v>
      </c>
      <c r="E35" s="158" t="s">
        <v>294</v>
      </c>
      <c r="F35" s="158" t="s">
        <v>295</v>
      </c>
      <c r="G35" s="25" t="s">
        <v>297</v>
      </c>
      <c r="H35" s="158"/>
      <c r="I35" s="158"/>
      <c r="J35" s="158"/>
      <c r="K35" s="158"/>
      <c r="L35" s="158"/>
      <c r="M35" s="158"/>
      <c r="N35" s="158"/>
      <c r="O35" s="158" t="s">
        <v>44</v>
      </c>
      <c r="P35" s="158"/>
      <c r="Q35" s="158"/>
      <c r="R35" s="159">
        <v>5</v>
      </c>
    </row>
    <row r="36" spans="1:18" s="27" customFormat="1" ht="15.5" x14ac:dyDescent="0.35">
      <c r="A36" s="85" t="s">
        <v>70</v>
      </c>
      <c r="B36" s="25" t="s">
        <v>71</v>
      </c>
      <c r="C36" s="25">
        <v>718</v>
      </c>
      <c r="D36" s="157">
        <v>150</v>
      </c>
      <c r="E36" s="158" t="s">
        <v>294</v>
      </c>
      <c r="F36" s="158" t="s">
        <v>295</v>
      </c>
      <c r="G36" s="25" t="s">
        <v>300</v>
      </c>
      <c r="H36" s="158" t="s">
        <v>44</v>
      </c>
      <c r="I36" s="158" t="s">
        <v>44</v>
      </c>
      <c r="J36" s="158"/>
      <c r="K36" s="158"/>
      <c r="L36" s="158"/>
      <c r="M36" s="158"/>
      <c r="N36" s="158"/>
      <c r="O36" s="158"/>
      <c r="P36" s="158"/>
      <c r="Q36" s="158"/>
      <c r="R36" s="159">
        <v>7</v>
      </c>
    </row>
    <row r="37" spans="1:18" s="27" customFormat="1" ht="15.5" x14ac:dyDescent="0.35">
      <c r="A37" s="85" t="s">
        <v>306</v>
      </c>
      <c r="B37" s="25" t="s">
        <v>307</v>
      </c>
      <c r="C37" s="25"/>
      <c r="D37" s="157">
        <v>75</v>
      </c>
      <c r="E37" s="158" t="s">
        <v>294</v>
      </c>
      <c r="F37" s="158"/>
      <c r="G37" s="25" t="s">
        <v>297</v>
      </c>
      <c r="H37" s="158"/>
      <c r="I37" s="158"/>
      <c r="J37" s="158"/>
      <c r="K37" s="158" t="s">
        <v>44</v>
      </c>
      <c r="L37" s="158"/>
      <c r="M37" s="158"/>
      <c r="N37" s="158"/>
      <c r="O37" s="158"/>
      <c r="P37" s="158"/>
      <c r="Q37" s="158"/>
      <c r="R37" s="159">
        <v>5</v>
      </c>
    </row>
    <row r="38" spans="1:18" s="27" customFormat="1" ht="15.5" x14ac:dyDescent="0.35">
      <c r="A38" s="85" t="s">
        <v>146</v>
      </c>
      <c r="B38" s="25" t="s">
        <v>75</v>
      </c>
      <c r="C38" s="25">
        <v>1495</v>
      </c>
      <c r="D38" s="157">
        <v>150</v>
      </c>
      <c r="E38" s="158" t="s">
        <v>294</v>
      </c>
      <c r="F38" s="158"/>
      <c r="G38" s="25" t="s">
        <v>297</v>
      </c>
      <c r="H38" s="158"/>
      <c r="I38" s="158"/>
      <c r="J38" s="158"/>
      <c r="K38" s="158"/>
      <c r="L38" s="158"/>
      <c r="M38" s="158" t="s">
        <v>44</v>
      </c>
      <c r="N38" s="158" t="s">
        <v>44</v>
      </c>
      <c r="O38" s="158"/>
      <c r="P38" s="158"/>
      <c r="Q38" s="158"/>
      <c r="R38" s="159">
        <v>7</v>
      </c>
    </row>
    <row r="39" spans="1:18" s="27" customFormat="1" ht="15.5" x14ac:dyDescent="0.35">
      <c r="A39" s="84" t="s">
        <v>25</v>
      </c>
      <c r="B39" s="26" t="s">
        <v>179</v>
      </c>
      <c r="C39" s="26">
        <v>781</v>
      </c>
      <c r="D39" s="160">
        <v>150</v>
      </c>
      <c r="E39" s="73" t="s">
        <v>294</v>
      </c>
      <c r="F39" s="73" t="s">
        <v>294</v>
      </c>
      <c r="G39" s="26" t="s">
        <v>297</v>
      </c>
      <c r="H39" s="73"/>
      <c r="I39" s="73"/>
      <c r="J39" s="73"/>
      <c r="K39" s="73"/>
      <c r="L39" s="73"/>
      <c r="M39" s="73"/>
      <c r="N39" s="73"/>
      <c r="O39" s="73"/>
      <c r="P39" s="73" t="s">
        <v>44</v>
      </c>
      <c r="Q39" s="73" t="s">
        <v>44</v>
      </c>
      <c r="R39" s="161">
        <v>7</v>
      </c>
    </row>
    <row r="40" spans="1:18" s="27" customFormat="1" ht="15.5" x14ac:dyDescent="0.35">
      <c r="A40" s="84" t="s">
        <v>101</v>
      </c>
      <c r="B40" s="26" t="s">
        <v>100</v>
      </c>
      <c r="C40" s="26">
        <v>117162</v>
      </c>
      <c r="D40" s="160">
        <v>75</v>
      </c>
      <c r="E40" s="73" t="s">
        <v>294</v>
      </c>
      <c r="F40" s="73" t="s">
        <v>294</v>
      </c>
      <c r="G40" s="26" t="s">
        <v>297</v>
      </c>
      <c r="H40" s="73"/>
      <c r="I40" s="73"/>
      <c r="J40" s="73"/>
      <c r="K40" s="73"/>
      <c r="L40" s="73"/>
      <c r="M40" s="73" t="s">
        <v>44</v>
      </c>
      <c r="N40" s="73"/>
      <c r="O40" s="73"/>
      <c r="P40" s="73"/>
      <c r="Q40" s="73"/>
      <c r="R40" s="161">
        <v>7</v>
      </c>
    </row>
    <row r="41" spans="1:18" s="27" customFormat="1" ht="15.5" x14ac:dyDescent="0.35">
      <c r="A41" s="86" t="s">
        <v>163</v>
      </c>
      <c r="B41" s="87" t="s">
        <v>170</v>
      </c>
      <c r="C41" s="87">
        <v>31377</v>
      </c>
      <c r="D41" s="165">
        <v>75</v>
      </c>
      <c r="E41" s="166" t="s">
        <v>294</v>
      </c>
      <c r="F41" s="166" t="s">
        <v>294</v>
      </c>
      <c r="G41" s="87" t="s">
        <v>297</v>
      </c>
      <c r="H41" s="166"/>
      <c r="I41" s="166"/>
      <c r="J41" s="166"/>
      <c r="K41" s="166"/>
      <c r="L41" s="166"/>
      <c r="M41" s="166"/>
      <c r="N41" s="166" t="s">
        <v>44</v>
      </c>
      <c r="O41" s="166"/>
      <c r="P41" s="166"/>
      <c r="Q41" s="166"/>
      <c r="R41" s="167">
        <v>5</v>
      </c>
    </row>
    <row r="42" spans="1:18" s="27" customFormat="1" ht="15.5" x14ac:dyDescent="0.35">
      <c r="A42" s="85" t="s">
        <v>32</v>
      </c>
      <c r="B42" s="25" t="s">
        <v>47</v>
      </c>
      <c r="C42" s="25">
        <v>115542</v>
      </c>
      <c r="D42" s="157">
        <v>150</v>
      </c>
      <c r="E42" s="158" t="s">
        <v>294</v>
      </c>
      <c r="F42" s="158" t="s">
        <v>294</v>
      </c>
      <c r="G42" s="25" t="s">
        <v>297</v>
      </c>
      <c r="H42" s="158"/>
      <c r="I42" s="158"/>
      <c r="J42" s="158"/>
      <c r="K42" s="158"/>
      <c r="L42" s="158"/>
      <c r="M42" s="158" t="s">
        <v>44</v>
      </c>
      <c r="N42" s="158" t="s">
        <v>44</v>
      </c>
      <c r="O42" s="158"/>
      <c r="P42" s="158"/>
      <c r="Q42" s="158"/>
      <c r="R42" s="159">
        <v>7</v>
      </c>
    </row>
    <row r="43" spans="1:18" s="27" customFormat="1" ht="15.5" x14ac:dyDescent="0.35">
      <c r="A43" s="85" t="s">
        <v>167</v>
      </c>
      <c r="B43" s="25" t="s">
        <v>178</v>
      </c>
      <c r="C43" s="25">
        <v>115918</v>
      </c>
      <c r="D43" s="157">
        <v>100</v>
      </c>
      <c r="E43" s="158" t="s">
        <v>294</v>
      </c>
      <c r="F43" s="158" t="s">
        <v>294</v>
      </c>
      <c r="G43" s="25" t="s">
        <v>308</v>
      </c>
      <c r="H43" s="158"/>
      <c r="I43" s="158"/>
      <c r="J43" s="158"/>
      <c r="K43" s="158"/>
      <c r="L43" s="158"/>
      <c r="M43" s="158"/>
      <c r="N43" s="158"/>
      <c r="O43" s="158"/>
      <c r="P43" s="158" t="s">
        <v>44</v>
      </c>
      <c r="Q43" s="158" t="s">
        <v>44</v>
      </c>
      <c r="R43" s="159">
        <v>7</v>
      </c>
    </row>
    <row r="44" spans="1:18" s="27" customFormat="1" ht="15.5" x14ac:dyDescent="0.35">
      <c r="A44" s="85" t="s">
        <v>58</v>
      </c>
      <c r="B44" s="25" t="s">
        <v>59</v>
      </c>
      <c r="C44" s="25"/>
      <c r="D44" s="157">
        <v>75</v>
      </c>
      <c r="E44" s="158" t="s">
        <v>294</v>
      </c>
      <c r="F44" s="158" t="s">
        <v>294</v>
      </c>
      <c r="G44" s="25" t="s">
        <v>297</v>
      </c>
      <c r="H44" s="158" t="s">
        <v>44</v>
      </c>
      <c r="I44" s="158"/>
      <c r="J44" s="158"/>
      <c r="K44" s="158"/>
      <c r="L44" s="158"/>
      <c r="M44" s="158"/>
      <c r="N44" s="158"/>
      <c r="O44" s="158"/>
      <c r="P44" s="158"/>
      <c r="Q44" s="158"/>
      <c r="R44" s="159">
        <v>5</v>
      </c>
    </row>
    <row r="45" spans="1:18" s="25" customFormat="1" ht="15.5" x14ac:dyDescent="0.35">
      <c r="A45" s="85" t="s">
        <v>165</v>
      </c>
      <c r="B45" s="25" t="s">
        <v>172</v>
      </c>
      <c r="C45" s="25">
        <v>367</v>
      </c>
      <c r="D45" s="157">
        <v>75</v>
      </c>
      <c r="E45" s="158" t="s">
        <v>294</v>
      </c>
      <c r="F45" s="158" t="s">
        <v>294</v>
      </c>
      <c r="G45" s="25" t="s">
        <v>297</v>
      </c>
      <c r="H45" s="158"/>
      <c r="I45" s="158"/>
      <c r="J45" s="158"/>
      <c r="K45" s="158"/>
      <c r="L45" s="158"/>
      <c r="M45" s="158"/>
      <c r="N45" s="158" t="s">
        <v>44</v>
      </c>
      <c r="O45" s="158"/>
      <c r="P45" s="158"/>
      <c r="Q45" s="158"/>
      <c r="R45" s="159">
        <v>5</v>
      </c>
    </row>
    <row r="46" spans="1:18" s="27" customFormat="1" ht="15.5" x14ac:dyDescent="0.35">
      <c r="A46" s="85" t="s">
        <v>139</v>
      </c>
      <c r="B46" s="25" t="s">
        <v>87</v>
      </c>
      <c r="C46" s="25">
        <v>1103</v>
      </c>
      <c r="D46" s="157">
        <v>75</v>
      </c>
      <c r="E46" s="158" t="s">
        <v>294</v>
      </c>
      <c r="F46" s="158"/>
      <c r="G46" s="25" t="s">
        <v>297</v>
      </c>
      <c r="H46" s="158" t="s">
        <v>44</v>
      </c>
      <c r="I46" s="158"/>
      <c r="J46" s="158"/>
      <c r="K46" s="158"/>
      <c r="L46" s="158"/>
      <c r="M46" s="158"/>
      <c r="N46" s="158"/>
      <c r="O46" s="158"/>
      <c r="P46" s="158"/>
      <c r="Q46" s="158"/>
      <c r="R46" s="159">
        <v>5</v>
      </c>
    </row>
    <row r="47" spans="1:18" s="27" customFormat="1" ht="15.5" x14ac:dyDescent="0.35">
      <c r="A47" s="85" t="s">
        <v>134</v>
      </c>
      <c r="B47" s="25" t="s">
        <v>118</v>
      </c>
      <c r="C47" s="25">
        <v>1202</v>
      </c>
      <c r="D47" s="157">
        <v>75</v>
      </c>
      <c r="E47" s="158" t="s">
        <v>294</v>
      </c>
      <c r="F47" s="158" t="s">
        <v>294</v>
      </c>
      <c r="G47" s="25" t="s">
        <v>297</v>
      </c>
      <c r="H47" s="158" t="s">
        <v>44</v>
      </c>
      <c r="I47" s="158"/>
      <c r="J47" s="158"/>
      <c r="K47" s="158"/>
      <c r="L47" s="158"/>
      <c r="M47" s="158"/>
      <c r="N47" s="158"/>
      <c r="O47" s="158"/>
      <c r="P47" s="158"/>
      <c r="Q47" s="158"/>
      <c r="R47" s="159">
        <v>5</v>
      </c>
    </row>
    <row r="48" spans="1:18" s="27" customFormat="1" ht="15.5" x14ac:dyDescent="0.35">
      <c r="A48" s="85" t="s">
        <v>33</v>
      </c>
      <c r="B48" s="25" t="s">
        <v>69</v>
      </c>
      <c r="C48" s="25"/>
      <c r="D48" s="157">
        <v>150</v>
      </c>
      <c r="E48" s="158" t="s">
        <v>294</v>
      </c>
      <c r="F48" s="158" t="s">
        <v>295</v>
      </c>
      <c r="G48" s="25" t="s">
        <v>297</v>
      </c>
      <c r="H48" s="158" t="s">
        <v>44</v>
      </c>
      <c r="I48" s="158" t="s">
        <v>44</v>
      </c>
      <c r="J48" s="158"/>
      <c r="K48" s="158"/>
      <c r="L48" s="158"/>
      <c r="M48" s="158"/>
      <c r="N48" s="158"/>
      <c r="O48" s="158"/>
      <c r="P48" s="158"/>
      <c r="Q48" s="158"/>
      <c r="R48" s="159">
        <v>7</v>
      </c>
    </row>
    <row r="49" spans="1:18" s="27" customFormat="1" ht="15.5" x14ac:dyDescent="0.35">
      <c r="A49" s="85" t="s">
        <v>76</v>
      </c>
      <c r="B49" s="25" t="s">
        <v>50</v>
      </c>
      <c r="C49" s="25">
        <v>12833</v>
      </c>
      <c r="D49" s="157">
        <v>150</v>
      </c>
      <c r="E49" s="158" t="s">
        <v>294</v>
      </c>
      <c r="F49" s="158" t="s">
        <v>294</v>
      </c>
      <c r="G49" s="25" t="s">
        <v>297</v>
      </c>
      <c r="H49" s="158" t="s">
        <v>44</v>
      </c>
      <c r="I49" s="158" t="s">
        <v>44</v>
      </c>
      <c r="J49" s="158"/>
      <c r="K49" s="158"/>
      <c r="L49" s="158"/>
      <c r="M49" s="158"/>
      <c r="N49" s="158"/>
      <c r="O49" s="158"/>
      <c r="P49" s="158"/>
      <c r="Q49" s="158"/>
      <c r="R49" s="159">
        <v>7</v>
      </c>
    </row>
    <row r="50" spans="1:18" s="27" customFormat="1" ht="15.5" x14ac:dyDescent="0.35">
      <c r="A50" s="85" t="s">
        <v>149</v>
      </c>
      <c r="B50" s="25" t="s">
        <v>67</v>
      </c>
      <c r="C50" s="25">
        <v>25030</v>
      </c>
      <c r="D50" s="157">
        <v>150</v>
      </c>
      <c r="E50" s="158" t="s">
        <v>294</v>
      </c>
      <c r="F50" s="158" t="s">
        <v>294</v>
      </c>
      <c r="G50" s="25" t="s">
        <v>297</v>
      </c>
      <c r="H50" s="158"/>
      <c r="I50" s="158"/>
      <c r="J50" s="158"/>
      <c r="K50" s="158"/>
      <c r="L50" s="158"/>
      <c r="M50" s="158" t="s">
        <v>44</v>
      </c>
      <c r="N50" s="158" t="s">
        <v>44</v>
      </c>
      <c r="O50" s="158"/>
      <c r="P50" s="158"/>
      <c r="Q50" s="158"/>
      <c r="R50" s="159">
        <v>7</v>
      </c>
    </row>
    <row r="51" spans="1:18" s="27" customFormat="1" ht="15.5" x14ac:dyDescent="0.35">
      <c r="A51" s="86" t="s">
        <v>202</v>
      </c>
      <c r="B51" s="87" t="s">
        <v>30</v>
      </c>
      <c r="C51" s="87">
        <v>32000</v>
      </c>
      <c r="D51" s="165">
        <v>50</v>
      </c>
      <c r="E51" s="166" t="s">
        <v>294</v>
      </c>
      <c r="F51" s="166" t="s">
        <v>294</v>
      </c>
      <c r="G51" s="87" t="s">
        <v>303</v>
      </c>
      <c r="H51" s="166"/>
      <c r="I51" s="166" t="s">
        <v>44</v>
      </c>
      <c r="J51" s="166"/>
      <c r="K51" s="166"/>
      <c r="L51" s="166"/>
      <c r="M51" s="166"/>
      <c r="N51" s="166"/>
      <c r="O51" s="166"/>
      <c r="P51" s="166"/>
      <c r="Q51" s="166"/>
      <c r="R51" s="167">
        <v>5</v>
      </c>
    </row>
    <row r="52" spans="1:18" s="27" customFormat="1" ht="15.5" x14ac:dyDescent="0.35">
      <c r="A52" s="85" t="s">
        <v>187</v>
      </c>
      <c r="B52" s="25" t="s">
        <v>188</v>
      </c>
      <c r="C52" s="25"/>
      <c r="D52" s="157">
        <v>50</v>
      </c>
      <c r="E52" s="158" t="s">
        <v>294</v>
      </c>
      <c r="F52" s="158" t="s">
        <v>294</v>
      </c>
      <c r="G52" s="25" t="s">
        <v>309</v>
      </c>
      <c r="H52" s="158"/>
      <c r="I52" s="158"/>
      <c r="J52" s="158"/>
      <c r="K52" s="158" t="s">
        <v>44</v>
      </c>
      <c r="L52" s="158"/>
      <c r="M52" s="158"/>
      <c r="N52" s="158"/>
      <c r="O52" s="158"/>
      <c r="P52" s="158"/>
      <c r="Q52" s="158"/>
      <c r="R52" s="159">
        <v>5</v>
      </c>
    </row>
    <row r="53" spans="1:18" s="27" customFormat="1" ht="15.5" x14ac:dyDescent="0.35">
      <c r="A53" s="85" t="s">
        <v>125</v>
      </c>
      <c r="B53" s="25" t="s">
        <v>126</v>
      </c>
      <c r="C53" s="25">
        <v>115724</v>
      </c>
      <c r="D53" s="157">
        <v>75</v>
      </c>
      <c r="E53" s="158" t="s">
        <v>294</v>
      </c>
      <c r="F53" s="158" t="s">
        <v>294</v>
      </c>
      <c r="G53" s="25" t="s">
        <v>297</v>
      </c>
      <c r="H53" s="158" t="s">
        <v>44</v>
      </c>
      <c r="I53" s="158"/>
      <c r="J53" s="158"/>
      <c r="K53" s="158"/>
      <c r="L53" s="158"/>
      <c r="M53" s="158"/>
      <c r="N53" s="158"/>
      <c r="O53" s="158"/>
      <c r="P53" s="158"/>
      <c r="Q53" s="158"/>
      <c r="R53" s="159">
        <v>5</v>
      </c>
    </row>
    <row r="54" spans="1:18" s="28" customFormat="1" ht="15.5" x14ac:dyDescent="0.35">
      <c r="A54" s="85" t="s">
        <v>120</v>
      </c>
      <c r="B54" s="25" t="s">
        <v>43</v>
      </c>
      <c r="C54" s="25">
        <v>1029538</v>
      </c>
      <c r="D54" s="157">
        <v>150</v>
      </c>
      <c r="E54" s="158" t="s">
        <v>294</v>
      </c>
      <c r="F54" s="158" t="s">
        <v>294</v>
      </c>
      <c r="G54" s="25" t="s">
        <v>297</v>
      </c>
      <c r="H54" s="158" t="s">
        <v>44</v>
      </c>
      <c r="I54" s="158" t="s">
        <v>44</v>
      </c>
      <c r="J54" s="158"/>
      <c r="K54" s="158"/>
      <c r="L54" s="158"/>
      <c r="M54" s="158"/>
      <c r="N54" s="158"/>
      <c r="O54" s="158"/>
      <c r="P54" s="158"/>
      <c r="Q54" s="158"/>
      <c r="R54" s="159">
        <v>7</v>
      </c>
    </row>
    <row r="55" spans="1:18" s="27" customFormat="1" ht="15.5" x14ac:dyDescent="0.35">
      <c r="A55" s="85" t="s">
        <v>164</v>
      </c>
      <c r="B55" s="25" t="s">
        <v>171</v>
      </c>
      <c r="C55" s="25">
        <v>2694</v>
      </c>
      <c r="D55" s="157">
        <v>100</v>
      </c>
      <c r="E55" s="158" t="s">
        <v>294</v>
      </c>
      <c r="F55" s="158" t="s">
        <v>294</v>
      </c>
      <c r="G55" s="25" t="s">
        <v>119</v>
      </c>
      <c r="H55" s="158"/>
      <c r="I55" s="158"/>
      <c r="J55" s="158"/>
      <c r="K55" s="158"/>
      <c r="L55" s="158"/>
      <c r="M55" s="158"/>
      <c r="N55" s="158" t="s">
        <v>44</v>
      </c>
      <c r="O55" s="158"/>
      <c r="P55" s="158" t="s">
        <v>44</v>
      </c>
      <c r="Q55" s="158"/>
      <c r="R55" s="159">
        <v>7</v>
      </c>
    </row>
    <row r="56" spans="1:18" s="27" customFormat="1" ht="15.5" x14ac:dyDescent="0.35">
      <c r="A56" s="85" t="s">
        <v>162</v>
      </c>
      <c r="B56" s="25" t="s">
        <v>151</v>
      </c>
      <c r="C56" s="25">
        <v>166369</v>
      </c>
      <c r="D56" s="157">
        <v>150</v>
      </c>
      <c r="E56" s="158" t="s">
        <v>294</v>
      </c>
      <c r="F56" s="158" t="s">
        <v>295</v>
      </c>
      <c r="G56" s="25" t="s">
        <v>297</v>
      </c>
      <c r="H56" s="158"/>
      <c r="I56" s="158"/>
      <c r="J56" s="158"/>
      <c r="K56" s="158"/>
      <c r="L56" s="158"/>
      <c r="M56" s="158" t="s">
        <v>44</v>
      </c>
      <c r="N56" s="158" t="s">
        <v>44</v>
      </c>
      <c r="O56" s="158"/>
      <c r="P56" s="158"/>
      <c r="Q56" s="158"/>
      <c r="R56" s="159">
        <v>7</v>
      </c>
    </row>
    <row r="57" spans="1:18" s="27" customFormat="1" ht="15.5" x14ac:dyDescent="0.35">
      <c r="A57" s="85" t="s">
        <v>46</v>
      </c>
      <c r="B57" s="25" t="s">
        <v>47</v>
      </c>
      <c r="C57" s="25">
        <v>14786</v>
      </c>
      <c r="D57" s="157">
        <v>225</v>
      </c>
      <c r="E57" s="158" t="s">
        <v>294</v>
      </c>
      <c r="F57" s="158" t="s">
        <v>295</v>
      </c>
      <c r="G57" s="25" t="s">
        <v>296</v>
      </c>
      <c r="H57" s="158" t="s">
        <v>44</v>
      </c>
      <c r="I57" s="158"/>
      <c r="J57" s="158"/>
      <c r="K57" s="158"/>
      <c r="L57" s="158"/>
      <c r="M57" s="158"/>
      <c r="N57" s="158"/>
      <c r="O57" s="158"/>
      <c r="P57" s="158"/>
      <c r="Q57" s="158"/>
      <c r="R57" s="159">
        <v>9</v>
      </c>
    </row>
    <row r="58" spans="1:18" s="27" customFormat="1" ht="15.5" x14ac:dyDescent="0.35">
      <c r="A58" s="85" t="s">
        <v>147</v>
      </c>
      <c r="B58" s="25" t="s">
        <v>111</v>
      </c>
      <c r="C58" s="25">
        <v>31376</v>
      </c>
      <c r="D58" s="157">
        <v>150</v>
      </c>
      <c r="E58" s="158" t="s">
        <v>294</v>
      </c>
      <c r="F58" s="158" t="s">
        <v>294</v>
      </c>
      <c r="G58" s="25" t="s">
        <v>296</v>
      </c>
      <c r="H58" s="158"/>
      <c r="I58" s="158"/>
      <c r="J58" s="158"/>
      <c r="K58" s="158"/>
      <c r="L58" s="158"/>
      <c r="M58" s="158" t="s">
        <v>44</v>
      </c>
      <c r="N58" s="158" t="s">
        <v>44</v>
      </c>
      <c r="O58" s="158"/>
      <c r="P58" s="158"/>
      <c r="Q58" s="158"/>
      <c r="R58" s="159">
        <v>7</v>
      </c>
    </row>
    <row r="59" spans="1:18" s="164" customFormat="1" ht="15.5" x14ac:dyDescent="0.35">
      <c r="A59" s="84" t="s">
        <v>144</v>
      </c>
      <c r="B59" s="26" t="s">
        <v>145</v>
      </c>
      <c r="C59" s="26">
        <v>115052</v>
      </c>
      <c r="D59" s="160">
        <v>150</v>
      </c>
      <c r="E59" s="73" t="s">
        <v>294</v>
      </c>
      <c r="F59" s="73" t="s">
        <v>294</v>
      </c>
      <c r="G59" s="26" t="s">
        <v>297</v>
      </c>
      <c r="H59" s="73"/>
      <c r="I59" s="73"/>
      <c r="J59" s="73"/>
      <c r="K59" s="73"/>
      <c r="L59" s="73"/>
      <c r="M59" s="73" t="s">
        <v>44</v>
      </c>
      <c r="N59" s="73" t="s">
        <v>44</v>
      </c>
      <c r="O59" s="73"/>
      <c r="P59" s="73"/>
      <c r="Q59" s="73"/>
      <c r="R59" s="161">
        <v>7</v>
      </c>
    </row>
    <row r="60" spans="1:18" s="27" customFormat="1" ht="15.5" x14ac:dyDescent="0.35">
      <c r="A60" s="85" t="s">
        <v>54</v>
      </c>
      <c r="B60" s="25" t="s">
        <v>55</v>
      </c>
      <c r="C60" s="25">
        <v>30972</v>
      </c>
      <c r="D60" s="157">
        <v>75</v>
      </c>
      <c r="E60" s="158" t="s">
        <v>294</v>
      </c>
      <c r="F60" s="158" t="s">
        <v>295</v>
      </c>
      <c r="G60" s="25" t="s">
        <v>296</v>
      </c>
      <c r="H60" s="158" t="s">
        <v>44</v>
      </c>
      <c r="I60" s="158"/>
      <c r="J60" s="158"/>
      <c r="K60" s="158"/>
      <c r="L60" s="158"/>
      <c r="M60" s="158"/>
      <c r="N60" s="158"/>
      <c r="O60" s="158"/>
      <c r="P60" s="158"/>
      <c r="Q60" s="158"/>
      <c r="R60" s="159">
        <v>5</v>
      </c>
    </row>
    <row r="61" spans="1:18" s="27" customFormat="1" ht="15.5" x14ac:dyDescent="0.35">
      <c r="A61" s="84" t="s">
        <v>65</v>
      </c>
      <c r="B61" s="26" t="s">
        <v>66</v>
      </c>
      <c r="C61" s="26"/>
      <c r="D61" s="160">
        <v>75</v>
      </c>
      <c r="E61" s="73" t="s">
        <v>294</v>
      </c>
      <c r="F61" s="73" t="s">
        <v>294</v>
      </c>
      <c r="G61" s="26" t="s">
        <v>297</v>
      </c>
      <c r="H61" s="73" t="s">
        <v>44</v>
      </c>
      <c r="I61" s="73"/>
      <c r="J61" s="73"/>
      <c r="K61" s="73"/>
      <c r="L61" s="73"/>
      <c r="M61" s="73"/>
      <c r="N61" s="73"/>
      <c r="O61" s="73"/>
      <c r="P61" s="73"/>
      <c r="Q61" s="73"/>
      <c r="R61" s="161">
        <v>5</v>
      </c>
    </row>
    <row r="62" spans="1:18" s="28" customFormat="1" ht="15.5" x14ac:dyDescent="0.35">
      <c r="A62" s="85" t="s">
        <v>161</v>
      </c>
      <c r="B62" s="25" t="s">
        <v>169</v>
      </c>
      <c r="C62" s="25"/>
      <c r="D62" s="157">
        <v>75</v>
      </c>
      <c r="E62" s="158" t="s">
        <v>294</v>
      </c>
      <c r="F62" s="158" t="s">
        <v>294</v>
      </c>
      <c r="G62" s="25" t="s">
        <v>297</v>
      </c>
      <c r="H62" s="158"/>
      <c r="I62" s="158"/>
      <c r="J62" s="158"/>
      <c r="K62" s="158"/>
      <c r="L62" s="158"/>
      <c r="M62" s="158"/>
      <c r="N62" s="158" t="s">
        <v>44</v>
      </c>
      <c r="O62" s="158"/>
      <c r="P62" s="158"/>
      <c r="Q62" s="158"/>
      <c r="R62" s="159">
        <v>9</v>
      </c>
    </row>
    <row r="63" spans="1:18" s="27" customFormat="1" ht="15.5" x14ac:dyDescent="0.35">
      <c r="A63" s="84" t="s">
        <v>63</v>
      </c>
      <c r="B63" s="26" t="s">
        <v>64</v>
      </c>
      <c r="C63" s="26">
        <v>9064</v>
      </c>
      <c r="D63" s="160">
        <v>150</v>
      </c>
      <c r="E63" s="74" t="s">
        <v>294</v>
      </c>
      <c r="F63" s="163"/>
      <c r="G63" s="26"/>
      <c r="H63" s="74" t="s">
        <v>44</v>
      </c>
      <c r="I63" s="74" t="s">
        <v>44</v>
      </c>
      <c r="J63" s="74"/>
      <c r="K63" s="74"/>
      <c r="L63" s="74"/>
      <c r="M63" s="74"/>
      <c r="N63" s="74"/>
      <c r="O63" s="74"/>
      <c r="P63" s="74"/>
      <c r="Q63" s="74"/>
      <c r="R63" s="162">
        <v>7</v>
      </c>
    </row>
    <row r="64" spans="1:18" s="27" customFormat="1" ht="15.5" x14ac:dyDescent="0.35">
      <c r="A64" s="84" t="s">
        <v>166</v>
      </c>
      <c r="B64" s="26" t="s">
        <v>42</v>
      </c>
      <c r="C64" s="26">
        <v>1050</v>
      </c>
      <c r="D64" s="160">
        <v>75</v>
      </c>
      <c r="E64" s="73" t="s">
        <v>294</v>
      </c>
      <c r="F64" s="73" t="s">
        <v>294</v>
      </c>
      <c r="G64" s="26" t="s">
        <v>297</v>
      </c>
      <c r="H64" s="73"/>
      <c r="I64" s="73"/>
      <c r="J64" s="73"/>
      <c r="K64" s="73"/>
      <c r="L64" s="73"/>
      <c r="M64" s="73"/>
      <c r="N64" s="73" t="s">
        <v>44</v>
      </c>
      <c r="O64" s="73"/>
      <c r="P64" s="73"/>
      <c r="Q64" s="73"/>
      <c r="R64" s="161">
        <v>5</v>
      </c>
    </row>
    <row r="65" spans="1:18" s="168" customFormat="1" ht="15.5" x14ac:dyDescent="0.35">
      <c r="A65" s="85" t="s">
        <v>36</v>
      </c>
      <c r="B65" s="25" t="s">
        <v>37</v>
      </c>
      <c r="C65" s="25"/>
      <c r="D65" s="157">
        <v>150</v>
      </c>
      <c r="E65" s="158"/>
      <c r="F65" s="158" t="s">
        <v>295</v>
      </c>
      <c r="G65" s="25" t="s">
        <v>297</v>
      </c>
      <c r="H65" s="158"/>
      <c r="I65" s="158"/>
      <c r="J65" s="158"/>
      <c r="K65" s="158"/>
      <c r="L65" s="158"/>
      <c r="M65" s="158" t="s">
        <v>44</v>
      </c>
      <c r="N65" s="158" t="s">
        <v>44</v>
      </c>
      <c r="O65" s="158"/>
      <c r="P65" s="158"/>
      <c r="Q65" s="158"/>
      <c r="R65" s="159">
        <v>7</v>
      </c>
    </row>
    <row r="66" spans="1:18" s="168" customFormat="1" ht="15.5" x14ac:dyDescent="0.35">
      <c r="A66" s="85" t="s">
        <v>137</v>
      </c>
      <c r="B66" s="25" t="s">
        <v>138</v>
      </c>
      <c r="C66" s="25"/>
      <c r="D66" s="157">
        <v>50</v>
      </c>
      <c r="E66" s="158" t="s">
        <v>294</v>
      </c>
      <c r="F66" s="158" t="s">
        <v>294</v>
      </c>
      <c r="G66" s="25" t="s">
        <v>119</v>
      </c>
      <c r="H66" s="158" t="s">
        <v>44</v>
      </c>
      <c r="I66" s="158"/>
      <c r="J66" s="158"/>
      <c r="K66" s="158"/>
      <c r="L66" s="158"/>
      <c r="M66" s="158"/>
      <c r="N66" s="158"/>
      <c r="O66" s="158"/>
      <c r="P66" s="158"/>
      <c r="Q66" s="158"/>
      <c r="R66" s="159">
        <v>5</v>
      </c>
    </row>
    <row r="67" spans="1:18" s="168" customFormat="1" ht="15.5" x14ac:dyDescent="0.35">
      <c r="A67" s="25" t="s">
        <v>174</v>
      </c>
      <c r="B67" s="85" t="s">
        <v>177</v>
      </c>
      <c r="C67" s="25">
        <v>115464</v>
      </c>
      <c r="D67" s="157">
        <v>150</v>
      </c>
      <c r="E67" s="158" t="s">
        <v>294</v>
      </c>
      <c r="F67" s="158" t="s">
        <v>294</v>
      </c>
      <c r="G67" s="25" t="s">
        <v>297</v>
      </c>
      <c r="H67" s="158"/>
      <c r="I67" s="158"/>
      <c r="J67" s="158"/>
      <c r="K67" s="158"/>
      <c r="L67" s="158"/>
      <c r="M67" s="158"/>
      <c r="N67" s="158"/>
      <c r="O67" s="158"/>
      <c r="P67" s="158" t="s">
        <v>44</v>
      </c>
      <c r="Q67" s="158" t="s">
        <v>44</v>
      </c>
      <c r="R67" s="159">
        <v>7</v>
      </c>
    </row>
    <row r="68" spans="1:18" s="168" customFormat="1" ht="15.5" x14ac:dyDescent="0.35">
      <c r="A68" s="86" t="s">
        <v>27</v>
      </c>
      <c r="B68" s="87" t="s">
        <v>28</v>
      </c>
      <c r="C68" s="87">
        <v>115979</v>
      </c>
      <c r="D68" s="165">
        <v>100</v>
      </c>
      <c r="E68" s="166" t="s">
        <v>294</v>
      </c>
      <c r="F68" s="166" t="s">
        <v>294</v>
      </c>
      <c r="G68" s="87" t="s">
        <v>119</v>
      </c>
      <c r="H68" s="166"/>
      <c r="I68" s="166"/>
      <c r="J68" s="166"/>
      <c r="K68" s="166"/>
      <c r="L68" s="166"/>
      <c r="M68" s="166"/>
      <c r="N68" s="166"/>
      <c r="O68" s="166"/>
      <c r="P68" s="166" t="s">
        <v>44</v>
      </c>
      <c r="Q68" s="166" t="s">
        <v>44</v>
      </c>
      <c r="R68" s="167">
        <v>7</v>
      </c>
    </row>
    <row r="69" spans="1:18" s="168" customFormat="1" ht="15.5" x14ac:dyDescent="0.35">
      <c r="A69" s="84" t="s">
        <v>56</v>
      </c>
      <c r="B69" s="26" t="s">
        <v>310</v>
      </c>
      <c r="C69" s="26">
        <v>11828</v>
      </c>
      <c r="D69" s="160">
        <v>75</v>
      </c>
      <c r="E69" s="73" t="s">
        <v>294</v>
      </c>
      <c r="F69" s="73" t="s">
        <v>295</v>
      </c>
      <c r="G69" s="26" t="s">
        <v>297</v>
      </c>
      <c r="H69" s="73" t="s">
        <v>44</v>
      </c>
      <c r="I69" s="73"/>
      <c r="J69" s="73"/>
      <c r="K69" s="73"/>
      <c r="L69" s="73"/>
      <c r="M69" s="73"/>
      <c r="N69" s="73"/>
      <c r="O69" s="73"/>
      <c r="P69" s="73"/>
      <c r="Q69" s="73"/>
      <c r="R69" s="161">
        <v>5</v>
      </c>
    </row>
    <row r="70" spans="1:18" s="168" customFormat="1" ht="15.5" x14ac:dyDescent="0.35">
      <c r="A70" s="85" t="s">
        <v>38</v>
      </c>
      <c r="B70" s="25" t="s">
        <v>39</v>
      </c>
      <c r="C70" s="25">
        <v>987</v>
      </c>
      <c r="D70" s="157">
        <v>150</v>
      </c>
      <c r="E70" s="158" t="s">
        <v>294</v>
      </c>
      <c r="F70" s="158" t="s">
        <v>295</v>
      </c>
      <c r="G70" s="25" t="s">
        <v>296</v>
      </c>
      <c r="H70" s="158"/>
      <c r="I70" s="158"/>
      <c r="J70" s="158"/>
      <c r="K70" s="158"/>
      <c r="L70" s="158"/>
      <c r="M70" s="158" t="s">
        <v>44</v>
      </c>
      <c r="N70" s="158"/>
      <c r="O70" s="158"/>
      <c r="P70" s="158"/>
      <c r="Q70" s="158"/>
      <c r="R70" s="159">
        <v>5</v>
      </c>
    </row>
    <row r="71" spans="1:18" s="168" customFormat="1" ht="15.5" x14ac:dyDescent="0.35">
      <c r="A71" s="84" t="s">
        <v>130</v>
      </c>
      <c r="B71" s="26" t="s">
        <v>131</v>
      </c>
      <c r="C71" s="26">
        <v>31651</v>
      </c>
      <c r="D71" s="160">
        <v>150</v>
      </c>
      <c r="E71" s="73" t="s">
        <v>294</v>
      </c>
      <c r="F71" s="73" t="s">
        <v>294</v>
      </c>
      <c r="G71" s="26" t="s">
        <v>297</v>
      </c>
      <c r="H71" s="73" t="s">
        <v>44</v>
      </c>
      <c r="I71" s="73" t="s">
        <v>44</v>
      </c>
      <c r="J71" s="73"/>
      <c r="K71" s="73"/>
      <c r="L71" s="73"/>
      <c r="M71" s="73"/>
      <c r="N71" s="73"/>
      <c r="O71" s="73"/>
      <c r="P71" s="73"/>
      <c r="Q71" s="73"/>
      <c r="R71" s="161">
        <v>7</v>
      </c>
    </row>
    <row r="72" spans="1:18" s="168" customFormat="1" ht="15.5" x14ac:dyDescent="0.35">
      <c r="A72" s="85" t="s">
        <v>29</v>
      </c>
      <c r="B72" s="25" t="s">
        <v>67</v>
      </c>
      <c r="C72" s="25">
        <v>255</v>
      </c>
      <c r="D72" s="157">
        <v>75</v>
      </c>
      <c r="E72" s="158" t="s">
        <v>294</v>
      </c>
      <c r="F72" s="158" t="s">
        <v>295</v>
      </c>
      <c r="G72" s="25" t="s">
        <v>296</v>
      </c>
      <c r="H72" s="158" t="s">
        <v>44</v>
      </c>
      <c r="I72" s="158"/>
      <c r="J72" s="158"/>
      <c r="K72" s="158"/>
      <c r="L72" s="158"/>
      <c r="M72" s="158"/>
      <c r="N72" s="158"/>
      <c r="O72" s="158"/>
      <c r="P72" s="158"/>
      <c r="Q72" s="158"/>
      <c r="R72" s="159">
        <v>5</v>
      </c>
    </row>
    <row r="73" spans="1:18" s="168" customFormat="1" ht="15.5" x14ac:dyDescent="0.35">
      <c r="A73" s="85" t="s">
        <v>123</v>
      </c>
      <c r="B73" s="25" t="s">
        <v>124</v>
      </c>
      <c r="C73" s="25">
        <v>30581</v>
      </c>
      <c r="D73" s="157">
        <v>75</v>
      </c>
      <c r="E73" s="158" t="s">
        <v>294</v>
      </c>
      <c r="F73" s="158" t="s">
        <v>294</v>
      </c>
      <c r="G73" s="25" t="s">
        <v>297</v>
      </c>
      <c r="H73" s="158" t="s">
        <v>44</v>
      </c>
      <c r="I73" s="158"/>
      <c r="J73" s="158"/>
      <c r="K73" s="158"/>
      <c r="L73" s="158"/>
      <c r="M73" s="158"/>
      <c r="N73" s="158"/>
      <c r="O73" s="158"/>
      <c r="P73" s="158"/>
      <c r="Q73" s="158"/>
      <c r="R73" s="159">
        <v>5</v>
      </c>
    </row>
    <row r="74" spans="1:18" s="168" customFormat="1" ht="15.5" x14ac:dyDescent="0.35">
      <c r="A74" s="85" t="s">
        <v>136</v>
      </c>
      <c r="B74" s="25" t="s">
        <v>31</v>
      </c>
      <c r="C74" s="25"/>
      <c r="D74" s="157">
        <v>75</v>
      </c>
      <c r="E74" s="73" t="s">
        <v>294</v>
      </c>
      <c r="F74" s="158"/>
      <c r="G74" s="25" t="s">
        <v>297</v>
      </c>
      <c r="H74" s="158" t="s">
        <v>44</v>
      </c>
      <c r="I74" s="158"/>
      <c r="J74" s="158"/>
      <c r="K74" s="158"/>
      <c r="L74" s="158"/>
      <c r="M74" s="158"/>
      <c r="N74" s="158"/>
      <c r="O74" s="158"/>
      <c r="P74" s="158"/>
      <c r="Q74" s="158"/>
      <c r="R74" s="159">
        <v>5</v>
      </c>
    </row>
    <row r="75" spans="1:18" s="168" customFormat="1" ht="15.5" x14ac:dyDescent="0.35">
      <c r="A75" s="84" t="s">
        <v>173</v>
      </c>
      <c r="B75" s="26" t="s">
        <v>176</v>
      </c>
      <c r="C75" s="26">
        <v>31327</v>
      </c>
      <c r="D75" s="160">
        <v>150</v>
      </c>
      <c r="E75" s="73" t="s">
        <v>294</v>
      </c>
      <c r="F75" s="73" t="s">
        <v>294</v>
      </c>
      <c r="G75" s="26" t="s">
        <v>297</v>
      </c>
      <c r="H75" s="73"/>
      <c r="I75" s="73"/>
      <c r="J75" s="73"/>
      <c r="K75" s="73"/>
      <c r="L75" s="73"/>
      <c r="M75" s="73"/>
      <c r="N75" s="73"/>
      <c r="O75" s="73"/>
      <c r="P75" s="73" t="s">
        <v>44</v>
      </c>
      <c r="Q75" s="73" t="s">
        <v>44</v>
      </c>
      <c r="R75" s="161">
        <v>7</v>
      </c>
    </row>
    <row r="76" spans="1:18" s="168" customFormat="1" ht="15.5" x14ac:dyDescent="0.35">
      <c r="A76" s="85" t="s">
        <v>191</v>
      </c>
      <c r="B76" s="25" t="s">
        <v>192</v>
      </c>
      <c r="C76" s="25"/>
      <c r="D76" s="157">
        <v>75</v>
      </c>
      <c r="E76" s="158" t="s">
        <v>294</v>
      </c>
      <c r="F76" s="158" t="s">
        <v>294</v>
      </c>
      <c r="G76" s="25" t="s">
        <v>297</v>
      </c>
      <c r="H76" s="158"/>
      <c r="I76" s="158"/>
      <c r="J76" s="158"/>
      <c r="K76" s="158" t="s">
        <v>44</v>
      </c>
      <c r="L76" s="158"/>
      <c r="M76" s="158"/>
      <c r="N76" s="158"/>
      <c r="O76" s="158"/>
      <c r="P76" s="158"/>
      <c r="Q76" s="158"/>
      <c r="R76" s="159">
        <v>5</v>
      </c>
    </row>
    <row r="77" spans="1:18" s="168" customFormat="1" ht="15.5" x14ac:dyDescent="0.35">
      <c r="A77" s="85" t="s">
        <v>121</v>
      </c>
      <c r="B77" s="25" t="s">
        <v>122</v>
      </c>
      <c r="C77" s="25">
        <v>1029591</v>
      </c>
      <c r="D77" s="157">
        <v>75</v>
      </c>
      <c r="E77" s="158" t="s">
        <v>294</v>
      </c>
      <c r="F77" s="158" t="s">
        <v>294</v>
      </c>
      <c r="G77" s="25" t="s">
        <v>297</v>
      </c>
      <c r="H77" s="158" t="s">
        <v>44</v>
      </c>
      <c r="I77" s="158"/>
      <c r="J77" s="158"/>
      <c r="K77" s="158"/>
      <c r="L77" s="158"/>
      <c r="M77" s="158"/>
      <c r="N77" s="158"/>
      <c r="O77" s="158"/>
      <c r="P77" s="158"/>
      <c r="Q77" s="158"/>
      <c r="R77" s="159">
        <v>5</v>
      </c>
    </row>
    <row r="78" spans="1:18" s="168" customFormat="1" ht="15.5" x14ac:dyDescent="0.35">
      <c r="A78" s="85" t="s">
        <v>160</v>
      </c>
      <c r="B78" s="25" t="s">
        <v>140</v>
      </c>
      <c r="C78" s="25"/>
      <c r="D78" s="157">
        <v>150</v>
      </c>
      <c r="E78" s="158" t="s">
        <v>294</v>
      </c>
      <c r="F78" s="158" t="s">
        <v>294</v>
      </c>
      <c r="G78" s="25" t="s">
        <v>311</v>
      </c>
      <c r="H78" s="158" t="s">
        <v>44</v>
      </c>
      <c r="I78" s="158" t="s">
        <v>44</v>
      </c>
      <c r="J78" s="158"/>
      <c r="K78" s="158"/>
      <c r="L78" s="158"/>
      <c r="M78" s="158"/>
      <c r="N78" s="158"/>
      <c r="O78" s="158"/>
      <c r="P78" s="158"/>
      <c r="Q78" s="158"/>
      <c r="R78" s="159">
        <v>7</v>
      </c>
    </row>
    <row r="79" spans="1:18" s="168" customFormat="1" ht="15.5" x14ac:dyDescent="0.35">
      <c r="A79" s="85" t="s">
        <v>132</v>
      </c>
      <c r="B79" s="25" t="s">
        <v>47</v>
      </c>
      <c r="C79" s="25"/>
      <c r="D79" s="157">
        <v>75</v>
      </c>
      <c r="E79" s="158" t="s">
        <v>294</v>
      </c>
      <c r="F79" s="158"/>
      <c r="G79" s="25" t="s">
        <v>297</v>
      </c>
      <c r="H79" s="158" t="s">
        <v>44</v>
      </c>
      <c r="I79" s="158"/>
      <c r="J79" s="158"/>
      <c r="K79" s="158"/>
      <c r="L79" s="158"/>
      <c r="M79" s="158"/>
      <c r="N79" s="158"/>
      <c r="O79" s="158"/>
      <c r="P79" s="158"/>
      <c r="Q79" s="158"/>
      <c r="R79" s="159">
        <v>5</v>
      </c>
    </row>
    <row r="80" spans="1:18" s="168" customFormat="1" ht="15.5" x14ac:dyDescent="0.35">
      <c r="A80" s="84" t="s">
        <v>312</v>
      </c>
      <c r="B80" s="26" t="s">
        <v>180</v>
      </c>
      <c r="C80" s="26">
        <v>115842</v>
      </c>
      <c r="D80" s="160">
        <v>50</v>
      </c>
      <c r="E80" s="73" t="s">
        <v>294</v>
      </c>
      <c r="F80" s="73" t="s">
        <v>294</v>
      </c>
      <c r="G80" s="26" t="s">
        <v>313</v>
      </c>
      <c r="H80" s="73"/>
      <c r="I80" s="73"/>
      <c r="J80" s="73"/>
      <c r="K80" s="73"/>
      <c r="L80" s="73"/>
      <c r="M80" s="73"/>
      <c r="N80" s="73"/>
      <c r="O80" s="73"/>
      <c r="P80" s="73"/>
      <c r="Q80" s="73" t="s">
        <v>44</v>
      </c>
      <c r="R80" s="161">
        <v>5</v>
      </c>
    </row>
    <row r="81" spans="1:18" s="168" customFormat="1" ht="15.5" x14ac:dyDescent="0.35">
      <c r="A81" s="85" t="s">
        <v>41</v>
      </c>
      <c r="B81" s="25" t="s">
        <v>42</v>
      </c>
      <c r="C81" s="25">
        <v>17591</v>
      </c>
      <c r="D81" s="157">
        <v>150</v>
      </c>
      <c r="E81" s="158" t="s">
        <v>294</v>
      </c>
      <c r="F81" s="158" t="s">
        <v>294</v>
      </c>
      <c r="G81" s="25" t="s">
        <v>297</v>
      </c>
      <c r="H81" s="158"/>
      <c r="I81" s="158"/>
      <c r="J81" s="158"/>
      <c r="K81" s="158"/>
      <c r="L81" s="158"/>
      <c r="M81" s="158" t="s">
        <v>44</v>
      </c>
      <c r="N81" s="158" t="s">
        <v>44</v>
      </c>
      <c r="O81" s="158"/>
      <c r="P81" s="158"/>
      <c r="Q81" s="158"/>
      <c r="R81" s="159">
        <v>7</v>
      </c>
    </row>
    <row r="82" spans="1:18" s="138" customFormat="1" ht="15.5" x14ac:dyDescent="0.35">
      <c r="A82" s="69"/>
      <c r="B82" s="70"/>
      <c r="C82" s="70"/>
      <c r="D82" s="139"/>
      <c r="E82" s="137"/>
      <c r="F82" s="137"/>
      <c r="G82" s="70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40"/>
    </row>
    <row r="83" spans="1:18" s="138" customFormat="1" ht="15.5" x14ac:dyDescent="0.35">
      <c r="A83" s="69"/>
      <c r="B83" s="70"/>
      <c r="C83" s="70"/>
      <c r="D83" s="139"/>
      <c r="E83" s="137"/>
      <c r="F83" s="137"/>
      <c r="G83" s="70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40"/>
    </row>
    <row r="84" spans="1:18" s="138" customFormat="1" ht="15.5" x14ac:dyDescent="0.35">
      <c r="A84" s="69"/>
      <c r="B84" s="70"/>
      <c r="C84" s="70"/>
      <c r="D84" s="139"/>
      <c r="E84" s="137"/>
      <c r="F84" s="137"/>
      <c r="G84" s="70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40"/>
    </row>
    <row r="85" spans="1:18" s="138" customFormat="1" ht="15.5" x14ac:dyDescent="0.35">
      <c r="A85" s="69"/>
      <c r="B85" s="70"/>
      <c r="C85" s="70"/>
      <c r="D85" s="139"/>
      <c r="E85" s="137"/>
      <c r="F85" s="137"/>
      <c r="G85" s="70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40">
        <f>SUM(R2:R84)</f>
        <v>512</v>
      </c>
    </row>
    <row r="86" spans="1:18" s="141" customFormat="1" ht="15.5" x14ac:dyDescent="0.35">
      <c r="A86" s="69"/>
      <c r="B86" s="70"/>
      <c r="C86" s="70"/>
      <c r="D86" s="139"/>
      <c r="E86" s="137"/>
      <c r="F86" s="137"/>
      <c r="G86" s="70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40"/>
    </row>
    <row r="87" spans="1:18" s="141" customFormat="1" ht="15.5" x14ac:dyDescent="0.35">
      <c r="A87" s="71"/>
      <c r="B87" s="72"/>
      <c r="C87" s="72"/>
      <c r="D87" s="142"/>
      <c r="E87" s="143"/>
      <c r="F87" s="143"/>
      <c r="G87" s="72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4"/>
    </row>
    <row r="88" spans="1:18" s="141" customFormat="1" ht="15.5" x14ac:dyDescent="0.35">
      <c r="A88" s="71"/>
      <c r="B88" s="72"/>
      <c r="C88" s="72"/>
      <c r="D88" s="142"/>
      <c r="E88" s="143"/>
      <c r="F88" s="143"/>
      <c r="G88" s="72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4"/>
    </row>
    <row r="89" spans="1:18" s="141" customFormat="1" ht="15.5" x14ac:dyDescent="0.35">
      <c r="A89" s="71"/>
      <c r="B89" s="72"/>
      <c r="C89" s="72"/>
      <c r="D89" s="142"/>
      <c r="E89" s="143"/>
      <c r="F89" s="143"/>
      <c r="G89" s="72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4"/>
    </row>
    <row r="90" spans="1:18" s="141" customFormat="1" ht="15.5" x14ac:dyDescent="0.35">
      <c r="A90" s="71"/>
      <c r="B90" s="72"/>
      <c r="C90" s="72"/>
      <c r="D90" s="145"/>
      <c r="E90" s="136"/>
      <c r="F90" s="136"/>
      <c r="G90" s="72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44"/>
    </row>
    <row r="91" spans="1:18" s="141" customFormat="1" ht="15.5" x14ac:dyDescent="0.35">
      <c r="A91" s="71"/>
      <c r="B91" s="72"/>
      <c r="C91" s="72"/>
      <c r="D91" s="145"/>
      <c r="E91" s="136"/>
      <c r="F91" s="136"/>
      <c r="G91" s="72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44"/>
    </row>
    <row r="92" spans="1:18" s="141" customFormat="1" ht="15.5" x14ac:dyDescent="0.35">
      <c r="A92" s="71"/>
      <c r="B92" s="72"/>
      <c r="C92" s="72"/>
      <c r="D92" s="142"/>
      <c r="E92" s="143"/>
      <c r="F92" s="143"/>
      <c r="G92" s="72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4"/>
    </row>
    <row r="93" spans="1:18" s="141" customFormat="1" ht="15.5" x14ac:dyDescent="0.35">
      <c r="A93" s="71"/>
      <c r="B93" s="72"/>
      <c r="C93" s="72"/>
      <c r="D93" s="142"/>
      <c r="E93" s="143"/>
      <c r="F93" s="143"/>
      <c r="G93" s="72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4"/>
    </row>
    <row r="94" spans="1:18" s="141" customFormat="1" ht="15.5" x14ac:dyDescent="0.35">
      <c r="A94" s="71"/>
      <c r="B94" s="72"/>
      <c r="C94" s="72"/>
      <c r="D94" s="142"/>
      <c r="E94" s="143"/>
      <c r="F94" s="143"/>
      <c r="G94" s="72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4"/>
    </row>
    <row r="95" spans="1:18" s="29" customFormat="1" ht="15.5" x14ac:dyDescent="0.35">
      <c r="A95" s="146"/>
      <c r="B95" s="147"/>
      <c r="C95" s="147"/>
      <c r="D95" s="148"/>
      <c r="E95" s="149"/>
      <c r="F95" s="149"/>
      <c r="G95" s="147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50"/>
    </row>
    <row r="96" spans="1:18" x14ac:dyDescent="0.25">
      <c r="R96" s="152"/>
    </row>
    <row r="97" spans="12:18" ht="13" x14ac:dyDescent="0.3">
      <c r="L97" s="153" t="s">
        <v>314</v>
      </c>
      <c r="M97" s="153"/>
      <c r="N97" s="153"/>
      <c r="O97" s="153"/>
      <c r="P97" s="153"/>
      <c r="Q97" s="153"/>
      <c r="R97" s="154"/>
    </row>
    <row r="98" spans="12:18" x14ac:dyDescent="0.25">
      <c r="L98" s="155"/>
      <c r="M98" s="155"/>
      <c r="N98" s="155"/>
      <c r="O98" s="155"/>
      <c r="P98" s="155"/>
      <c r="Q98" s="155"/>
      <c r="R98" s="156"/>
    </row>
    <row r="99" spans="12:18" x14ac:dyDescent="0.25">
      <c r="L99" s="155"/>
      <c r="M99" s="155"/>
      <c r="N99" s="155"/>
      <c r="O99" s="155"/>
      <c r="P99" s="155"/>
      <c r="Q99" s="155"/>
      <c r="R99" s="156"/>
    </row>
    <row r="100" spans="12:18" x14ac:dyDescent="0.25">
      <c r="L100" s="155"/>
      <c r="M100" s="155"/>
      <c r="N100" s="155"/>
      <c r="O100" s="155"/>
      <c r="P100" s="155"/>
      <c r="Q100" s="155"/>
      <c r="R100" s="156"/>
    </row>
    <row r="101" spans="12:18" x14ac:dyDescent="0.25">
      <c r="L101" s="155"/>
      <c r="M101" s="155"/>
      <c r="N101" s="155"/>
      <c r="O101" s="155"/>
      <c r="P101" s="155"/>
      <c r="Q101" s="155"/>
      <c r="R101" s="156"/>
    </row>
    <row r="102" spans="12:18" x14ac:dyDescent="0.25">
      <c r="L102" s="155"/>
      <c r="M102" s="155"/>
      <c r="N102" s="155"/>
      <c r="O102" s="155"/>
      <c r="P102" s="155"/>
      <c r="Q102" s="155"/>
      <c r="R102" s="156"/>
    </row>
    <row r="103" spans="12:18" x14ac:dyDescent="0.25">
      <c r="L103" s="155"/>
      <c r="M103" s="155"/>
      <c r="N103" s="155"/>
      <c r="O103" s="155"/>
      <c r="P103" s="155"/>
      <c r="Q103" s="155"/>
      <c r="R103" s="156"/>
    </row>
    <row r="104" spans="12:18" x14ac:dyDescent="0.25">
      <c r="L104" s="155"/>
      <c r="M104" s="155"/>
      <c r="N104" s="155"/>
      <c r="O104" s="155"/>
      <c r="P104" s="155"/>
      <c r="Q104" s="155"/>
      <c r="R104" s="156"/>
    </row>
    <row r="105" spans="12:18" x14ac:dyDescent="0.25">
      <c r="L105" s="155"/>
      <c r="M105" s="155"/>
      <c r="N105" s="155"/>
      <c r="O105" s="155"/>
      <c r="P105" s="155"/>
      <c r="Q105" s="155"/>
      <c r="R105" s="156"/>
    </row>
    <row r="106" spans="12:18" x14ac:dyDescent="0.25">
      <c r="L106" s="155"/>
      <c r="M106" s="155"/>
      <c r="N106" s="155"/>
      <c r="O106" s="155"/>
      <c r="P106" s="155"/>
      <c r="Q106" s="155"/>
      <c r="R106" s="156"/>
    </row>
    <row r="107" spans="12:18" x14ac:dyDescent="0.25">
      <c r="L107" s="155"/>
      <c r="M107" s="155"/>
      <c r="N107" s="155"/>
      <c r="O107" s="155"/>
      <c r="P107" s="155"/>
      <c r="Q107" s="155"/>
      <c r="R107" s="156"/>
    </row>
    <row r="108" spans="12:18" x14ac:dyDescent="0.25">
      <c r="L108" s="155"/>
      <c r="M108" s="155"/>
      <c r="N108" s="155"/>
      <c r="O108" s="155"/>
      <c r="P108" s="155"/>
      <c r="Q108" s="155"/>
      <c r="R108" s="156"/>
    </row>
    <row r="109" spans="12:18" x14ac:dyDescent="0.25">
      <c r="L109" s="155"/>
      <c r="M109" s="155"/>
      <c r="N109" s="155"/>
      <c r="O109" s="155"/>
      <c r="P109" s="155"/>
      <c r="Q109" s="155"/>
      <c r="R109" s="156"/>
    </row>
    <row r="110" spans="12:18" x14ac:dyDescent="0.25">
      <c r="L110" s="155"/>
      <c r="M110" s="155"/>
      <c r="N110" s="155"/>
      <c r="O110" s="155"/>
      <c r="P110" s="155"/>
      <c r="Q110" s="155"/>
      <c r="R110" s="156"/>
    </row>
    <row r="111" spans="12:18" x14ac:dyDescent="0.25">
      <c r="L111" s="155"/>
      <c r="M111" s="155"/>
      <c r="N111" s="155"/>
      <c r="O111" s="155"/>
      <c r="P111" s="155"/>
      <c r="Q111" s="155"/>
      <c r="R111" s="156"/>
    </row>
    <row r="112" spans="12:18" x14ac:dyDescent="0.25">
      <c r="R112" s="152"/>
    </row>
    <row r="113" spans="12:18" x14ac:dyDescent="0.25">
      <c r="L113" s="155" t="s">
        <v>315</v>
      </c>
      <c r="M113" s="155"/>
      <c r="N113" s="155"/>
      <c r="O113" s="155"/>
      <c r="P113" s="155"/>
      <c r="Q113" s="155"/>
      <c r="R113" s="155"/>
    </row>
    <row r="114" spans="12:18" x14ac:dyDescent="0.25">
      <c r="L114" s="68" t="s">
        <v>316</v>
      </c>
    </row>
    <row r="118" spans="12:18" x14ac:dyDescent="0.25">
      <c r="L118" s="155" t="s">
        <v>317</v>
      </c>
      <c r="M118" s="155"/>
      <c r="N118" s="155"/>
      <c r="O118" s="155"/>
      <c r="P118" s="155"/>
      <c r="Q118" s="155"/>
      <c r="R118" s="152">
        <f>SUM(R2:R117)</f>
        <v>1024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zoomScaleNormal="100" zoomScalePageLayoutView="89" workbookViewId="0">
      <selection sqref="A1:AJ1"/>
    </sheetView>
  </sheetViews>
  <sheetFormatPr defaultRowHeight="12.5" x14ac:dyDescent="0.25"/>
  <cols>
    <col min="2" max="2" width="11.453125" style="68" customWidth="1"/>
    <col min="3" max="3" width="13.453125" customWidth="1"/>
    <col min="4" max="4" width="10.7265625" customWidth="1"/>
    <col min="5" max="5" width="5.1796875" customWidth="1"/>
    <col min="6" max="6" width="5.7265625" customWidth="1"/>
    <col min="7" max="7" width="4.54296875" customWidth="1"/>
    <col min="8" max="8" width="5.7265625" customWidth="1"/>
    <col min="9" max="9" width="4.453125" customWidth="1"/>
    <col min="10" max="10" width="6.453125" customWidth="1"/>
    <col min="11" max="11" width="4.81640625" customWidth="1"/>
    <col min="12" max="12" width="7.7265625" customWidth="1"/>
    <col min="13" max="13" width="5" customWidth="1"/>
    <col min="14" max="14" width="7.54296875" customWidth="1"/>
    <col min="15" max="15" width="4.54296875" customWidth="1"/>
    <col min="16" max="16" width="7.453125" customWidth="1"/>
    <col min="17" max="17" width="5.7265625" customWidth="1"/>
    <col min="18" max="18" width="6.26953125" customWidth="1"/>
    <col min="19" max="19" width="4.81640625" customWidth="1"/>
    <col min="20" max="20" width="5.7265625" customWidth="1"/>
    <col min="21" max="21" width="4.54296875" customWidth="1"/>
    <col min="22" max="22" width="6.54296875" customWidth="1"/>
    <col min="23" max="23" width="4.7265625" customWidth="1"/>
    <col min="24" max="24" width="6.81640625" customWidth="1"/>
    <col min="25" max="25" width="4.453125" customWidth="1"/>
    <col min="26" max="26" width="7.54296875" customWidth="1"/>
    <col min="27" max="27" width="5" customWidth="1"/>
    <col min="28" max="28" width="8.453125" customWidth="1"/>
    <col min="29" max="29" width="5.1796875" customWidth="1"/>
    <col min="30" max="30" width="8.453125" customWidth="1"/>
    <col min="31" max="31" width="6.7265625" customWidth="1"/>
    <col min="32" max="32" width="5.81640625" customWidth="1"/>
    <col min="33" max="33" width="7.7265625" customWidth="1"/>
    <col min="34" max="34" width="4.7265625" customWidth="1"/>
    <col min="35" max="35" width="7.81640625" customWidth="1"/>
    <col min="36" max="36" width="6.26953125" customWidth="1"/>
    <col min="37" max="37" width="13.26953125" bestFit="1" customWidth="1"/>
  </cols>
  <sheetData>
    <row r="1" spans="1:36" ht="15.5" x14ac:dyDescent="0.35">
      <c r="A1" s="173" t="s">
        <v>141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</row>
    <row r="2" spans="1:36" ht="15.5" x14ac:dyDescent="0.35">
      <c r="A2" s="173" t="s">
        <v>105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</row>
    <row r="3" spans="1:36" x14ac:dyDescent="0.25">
      <c r="A3" s="1"/>
      <c r="B3" s="32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3" x14ac:dyDescent="0.3">
      <c r="A4" s="172" t="s">
        <v>3</v>
      </c>
      <c r="B4" s="172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" x14ac:dyDescent="0.25">
      <c r="A5" s="171" t="s">
        <v>4</v>
      </c>
      <c r="B5" s="171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" x14ac:dyDescent="0.3">
      <c r="A6" s="172" t="s">
        <v>5</v>
      </c>
      <c r="B6" s="172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25">
      <c r="A7" s="3"/>
      <c r="B7" s="4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44</v>
      </c>
      <c r="G8" s="9">
        <v>2</v>
      </c>
      <c r="H8" s="9" t="s">
        <v>44</v>
      </c>
      <c r="I8" s="9">
        <v>3</v>
      </c>
      <c r="J8" s="9" t="s">
        <v>44</v>
      </c>
      <c r="K8" s="9">
        <v>4</v>
      </c>
      <c r="L8" s="9" t="s">
        <v>44</v>
      </c>
      <c r="M8" s="9">
        <v>5</v>
      </c>
      <c r="N8" s="9" t="s">
        <v>44</v>
      </c>
      <c r="O8" s="9">
        <v>6</v>
      </c>
      <c r="P8" s="9" t="s">
        <v>44</v>
      </c>
      <c r="Q8" s="9" t="s">
        <v>6</v>
      </c>
      <c r="R8" s="9" t="s">
        <v>44</v>
      </c>
      <c r="S8" s="9">
        <v>1</v>
      </c>
      <c r="T8" s="9" t="s">
        <v>44</v>
      </c>
      <c r="U8" s="9">
        <v>2</v>
      </c>
      <c r="V8" s="9" t="s">
        <v>44</v>
      </c>
      <c r="W8" s="9">
        <v>3</v>
      </c>
      <c r="X8" s="9" t="s">
        <v>44</v>
      </c>
      <c r="Y8" s="9">
        <v>4</v>
      </c>
      <c r="Z8" s="9" t="s">
        <v>44</v>
      </c>
      <c r="AA8" s="9">
        <v>5</v>
      </c>
      <c r="AB8" s="9" t="s">
        <v>44</v>
      </c>
      <c r="AC8" s="9">
        <v>6</v>
      </c>
      <c r="AD8" s="9" t="s">
        <v>44</v>
      </c>
      <c r="AE8" s="9" t="s">
        <v>7</v>
      </c>
      <c r="AF8" s="9" t="s">
        <v>44</v>
      </c>
      <c r="AG8" s="9" t="s">
        <v>8</v>
      </c>
      <c r="AH8" s="9" t="s">
        <v>44</v>
      </c>
      <c r="AI8" s="9" t="s">
        <v>9</v>
      </c>
      <c r="AJ8" s="9" t="s">
        <v>8</v>
      </c>
    </row>
    <row r="9" spans="1:36" ht="15.5" x14ac:dyDescent="0.35">
      <c r="A9" s="74">
        <v>16</v>
      </c>
      <c r="B9" s="20">
        <v>10</v>
      </c>
      <c r="C9" s="69" t="s">
        <v>38</v>
      </c>
      <c r="D9" s="70" t="s">
        <v>39</v>
      </c>
      <c r="E9" s="10">
        <v>95</v>
      </c>
      <c r="F9" s="10">
        <v>2</v>
      </c>
      <c r="G9" s="10">
        <v>95</v>
      </c>
      <c r="H9" s="10">
        <v>4</v>
      </c>
      <c r="I9" s="10">
        <v>95</v>
      </c>
      <c r="J9" s="10">
        <v>4</v>
      </c>
      <c r="K9" s="10">
        <v>95</v>
      </c>
      <c r="L9" s="10">
        <v>3</v>
      </c>
      <c r="M9" s="10">
        <v>93</v>
      </c>
      <c r="N9" s="10">
        <v>1</v>
      </c>
      <c r="O9" s="10">
        <v>91</v>
      </c>
      <c r="P9" s="10">
        <v>2</v>
      </c>
      <c r="Q9" s="10">
        <f t="shared" ref="Q9:Q24" si="0">E9+G9+I9+K9+M9+O9</f>
        <v>564</v>
      </c>
      <c r="R9" s="10">
        <f t="shared" ref="R9:R24" si="1">F9+H9+J9+L9+N9+P9</f>
        <v>16</v>
      </c>
      <c r="S9" s="10">
        <v>91</v>
      </c>
      <c r="T9" s="10">
        <v>0</v>
      </c>
      <c r="U9" s="10">
        <v>95</v>
      </c>
      <c r="V9" s="10">
        <v>3</v>
      </c>
      <c r="W9" s="10">
        <v>96</v>
      </c>
      <c r="X9" s="10">
        <v>3</v>
      </c>
      <c r="Y9" s="10">
        <v>93</v>
      </c>
      <c r="Z9" s="10">
        <v>1</v>
      </c>
      <c r="AA9" s="10">
        <v>89</v>
      </c>
      <c r="AB9" s="10">
        <v>0</v>
      </c>
      <c r="AC9" s="10">
        <v>93</v>
      </c>
      <c r="AD9" s="10">
        <v>3</v>
      </c>
      <c r="AE9" s="10">
        <f t="shared" ref="AE9:AE24" si="2">S9+U9+W9+Y9+AA9+AC9</f>
        <v>557</v>
      </c>
      <c r="AF9" s="10">
        <f t="shared" ref="AF9:AF24" si="3">T9+V9+X9+Z9+AB9+AD9</f>
        <v>10</v>
      </c>
      <c r="AG9" s="7">
        <f t="shared" ref="AG9:AG24" si="4">Q9+AE9</f>
        <v>1121</v>
      </c>
      <c r="AH9" s="7">
        <f t="shared" ref="AH9:AH24" si="5">R9+AF9</f>
        <v>26</v>
      </c>
      <c r="AI9" s="11">
        <v>97.7</v>
      </c>
      <c r="AJ9" s="11">
        <f>AG9+AI9</f>
        <v>1218.7</v>
      </c>
    </row>
    <row r="10" spans="1:36" ht="15.5" x14ac:dyDescent="0.35">
      <c r="A10" s="10">
        <v>18</v>
      </c>
      <c r="B10" s="74">
        <v>11</v>
      </c>
      <c r="C10" s="69" t="s">
        <v>150</v>
      </c>
      <c r="D10" s="70" t="s">
        <v>151</v>
      </c>
      <c r="E10" s="10">
        <v>92</v>
      </c>
      <c r="F10" s="10">
        <v>0</v>
      </c>
      <c r="G10" s="10">
        <v>88</v>
      </c>
      <c r="H10" s="10">
        <v>0</v>
      </c>
      <c r="I10" s="10">
        <v>94</v>
      </c>
      <c r="J10" s="10">
        <v>1</v>
      </c>
      <c r="K10" s="10">
        <v>93</v>
      </c>
      <c r="L10" s="10">
        <v>1</v>
      </c>
      <c r="M10" s="10">
        <v>94</v>
      </c>
      <c r="N10" s="10">
        <v>1</v>
      </c>
      <c r="O10" s="10">
        <v>91</v>
      </c>
      <c r="P10" s="10">
        <v>0</v>
      </c>
      <c r="Q10" s="10">
        <f t="shared" si="0"/>
        <v>552</v>
      </c>
      <c r="R10" s="10">
        <f t="shared" si="1"/>
        <v>3</v>
      </c>
      <c r="S10" s="10">
        <v>98</v>
      </c>
      <c r="T10" s="10">
        <v>3</v>
      </c>
      <c r="U10" s="10">
        <v>93</v>
      </c>
      <c r="V10" s="10">
        <v>1</v>
      </c>
      <c r="W10" s="10">
        <v>89</v>
      </c>
      <c r="X10" s="10">
        <v>2</v>
      </c>
      <c r="Y10" s="10">
        <v>93</v>
      </c>
      <c r="Z10" s="10">
        <v>3</v>
      </c>
      <c r="AA10" s="10">
        <v>95</v>
      </c>
      <c r="AB10" s="10">
        <v>1</v>
      </c>
      <c r="AC10" s="10">
        <v>90</v>
      </c>
      <c r="AD10" s="10">
        <v>0</v>
      </c>
      <c r="AE10" s="10">
        <f t="shared" si="2"/>
        <v>558</v>
      </c>
      <c r="AF10" s="10">
        <f t="shared" si="3"/>
        <v>10</v>
      </c>
      <c r="AG10" s="7">
        <f t="shared" si="4"/>
        <v>1110</v>
      </c>
      <c r="AH10" s="7">
        <f t="shared" si="5"/>
        <v>13</v>
      </c>
      <c r="AI10" s="11">
        <v>97.7</v>
      </c>
      <c r="AJ10" s="11">
        <f t="shared" ref="AJ10:AJ24" si="6">AG10+AI10</f>
        <v>1207.7</v>
      </c>
    </row>
    <row r="11" spans="1:36" ht="15.5" x14ac:dyDescent="0.35">
      <c r="A11" s="20">
        <v>9</v>
      </c>
      <c r="B11" s="20">
        <v>9</v>
      </c>
      <c r="C11" s="69" t="s">
        <v>41</v>
      </c>
      <c r="D11" s="70" t="s">
        <v>42</v>
      </c>
      <c r="E11" s="10">
        <v>93</v>
      </c>
      <c r="F11" s="10">
        <v>2</v>
      </c>
      <c r="G11" s="10">
        <v>93</v>
      </c>
      <c r="H11" s="10">
        <v>0</v>
      </c>
      <c r="I11" s="10">
        <v>92</v>
      </c>
      <c r="J11" s="10">
        <v>1</v>
      </c>
      <c r="K11" s="10">
        <v>89</v>
      </c>
      <c r="L11" s="10">
        <v>1</v>
      </c>
      <c r="M11" s="10">
        <v>93</v>
      </c>
      <c r="N11" s="10">
        <v>1</v>
      </c>
      <c r="O11" s="10">
        <v>91</v>
      </c>
      <c r="P11" s="10">
        <v>2</v>
      </c>
      <c r="Q11" s="10">
        <f t="shared" si="0"/>
        <v>551</v>
      </c>
      <c r="R11" s="10">
        <f t="shared" si="1"/>
        <v>7</v>
      </c>
      <c r="S11" s="10">
        <v>89</v>
      </c>
      <c r="T11" s="10">
        <v>2</v>
      </c>
      <c r="U11" s="10">
        <v>93</v>
      </c>
      <c r="V11" s="10">
        <v>1</v>
      </c>
      <c r="W11" s="10">
        <v>94</v>
      </c>
      <c r="X11" s="10">
        <v>3</v>
      </c>
      <c r="Y11" s="10">
        <v>90</v>
      </c>
      <c r="Z11" s="10">
        <v>1</v>
      </c>
      <c r="AA11" s="10">
        <v>93</v>
      </c>
      <c r="AB11" s="10">
        <v>2</v>
      </c>
      <c r="AC11" s="10">
        <v>92</v>
      </c>
      <c r="AD11" s="10">
        <v>1</v>
      </c>
      <c r="AE11" s="10">
        <f t="shared" si="2"/>
        <v>551</v>
      </c>
      <c r="AF11" s="10">
        <f t="shared" si="3"/>
        <v>10</v>
      </c>
      <c r="AG11" s="7">
        <f t="shared" si="4"/>
        <v>1102</v>
      </c>
      <c r="AH11" s="7">
        <f t="shared" si="5"/>
        <v>17</v>
      </c>
      <c r="AI11" s="11">
        <v>94.1</v>
      </c>
      <c r="AJ11" s="11">
        <f t="shared" si="6"/>
        <v>1196.0999999999999</v>
      </c>
    </row>
    <row r="12" spans="1:36" ht="15.5" x14ac:dyDescent="0.35">
      <c r="A12" s="74">
        <v>17</v>
      </c>
      <c r="B12" s="20">
        <v>12</v>
      </c>
      <c r="C12" s="69" t="s">
        <v>36</v>
      </c>
      <c r="D12" s="70" t="s">
        <v>37</v>
      </c>
      <c r="E12" s="10">
        <v>91</v>
      </c>
      <c r="F12" s="10">
        <v>2</v>
      </c>
      <c r="G12" s="10">
        <v>93</v>
      </c>
      <c r="H12" s="10">
        <v>0</v>
      </c>
      <c r="I12" s="10">
        <v>87</v>
      </c>
      <c r="J12" s="10">
        <v>2</v>
      </c>
      <c r="K12" s="10">
        <v>93</v>
      </c>
      <c r="L12" s="10">
        <v>1</v>
      </c>
      <c r="M12" s="10">
        <v>89</v>
      </c>
      <c r="N12" s="10">
        <v>0</v>
      </c>
      <c r="O12" s="10">
        <v>94</v>
      </c>
      <c r="P12" s="10">
        <v>2</v>
      </c>
      <c r="Q12" s="10">
        <f t="shared" si="0"/>
        <v>547</v>
      </c>
      <c r="R12" s="10">
        <f t="shared" si="1"/>
        <v>7</v>
      </c>
      <c r="S12" s="10">
        <v>86</v>
      </c>
      <c r="T12" s="10">
        <v>2</v>
      </c>
      <c r="U12" s="10">
        <v>90</v>
      </c>
      <c r="V12" s="10">
        <v>0</v>
      </c>
      <c r="W12" s="10">
        <v>88</v>
      </c>
      <c r="X12" s="10">
        <v>0</v>
      </c>
      <c r="Y12" s="10">
        <v>86</v>
      </c>
      <c r="Z12" s="10">
        <v>1</v>
      </c>
      <c r="AA12" s="10">
        <v>91</v>
      </c>
      <c r="AB12" s="10">
        <v>2</v>
      </c>
      <c r="AC12" s="10">
        <v>83</v>
      </c>
      <c r="AD12" s="10">
        <v>0</v>
      </c>
      <c r="AE12" s="10">
        <f t="shared" si="2"/>
        <v>524</v>
      </c>
      <c r="AF12" s="10">
        <f t="shared" si="3"/>
        <v>5</v>
      </c>
      <c r="AG12" s="7">
        <f t="shared" si="4"/>
        <v>1071</v>
      </c>
      <c r="AH12" s="7">
        <f t="shared" si="5"/>
        <v>12</v>
      </c>
      <c r="AI12" s="11">
        <v>92.9</v>
      </c>
      <c r="AJ12" s="11">
        <f t="shared" si="6"/>
        <v>1163.9000000000001</v>
      </c>
    </row>
    <row r="13" spans="1:36" ht="15.5" x14ac:dyDescent="0.35">
      <c r="A13" s="20">
        <v>11</v>
      </c>
      <c r="B13" s="20">
        <v>8</v>
      </c>
      <c r="C13" s="69" t="s">
        <v>146</v>
      </c>
      <c r="D13" s="70" t="s">
        <v>75</v>
      </c>
      <c r="E13" s="10">
        <v>88</v>
      </c>
      <c r="F13" s="10">
        <v>2</v>
      </c>
      <c r="G13" s="10">
        <v>83</v>
      </c>
      <c r="H13" s="10">
        <v>1</v>
      </c>
      <c r="I13" s="10">
        <v>89</v>
      </c>
      <c r="J13" s="10">
        <v>1</v>
      </c>
      <c r="K13" s="10">
        <v>77</v>
      </c>
      <c r="L13" s="10">
        <v>0</v>
      </c>
      <c r="M13" s="10">
        <v>94</v>
      </c>
      <c r="N13" s="10">
        <v>1</v>
      </c>
      <c r="O13" s="10">
        <v>87</v>
      </c>
      <c r="P13" s="10">
        <v>1</v>
      </c>
      <c r="Q13" s="10">
        <f t="shared" si="0"/>
        <v>518</v>
      </c>
      <c r="R13" s="10">
        <f t="shared" si="1"/>
        <v>6</v>
      </c>
      <c r="S13" s="10">
        <v>87</v>
      </c>
      <c r="T13" s="10">
        <v>1</v>
      </c>
      <c r="U13" s="10">
        <v>88</v>
      </c>
      <c r="V13" s="10">
        <v>0</v>
      </c>
      <c r="W13" s="10">
        <v>90</v>
      </c>
      <c r="X13" s="10">
        <v>1</v>
      </c>
      <c r="Y13" s="10">
        <v>91</v>
      </c>
      <c r="Z13" s="10">
        <v>2</v>
      </c>
      <c r="AA13" s="10">
        <v>89</v>
      </c>
      <c r="AB13" s="10">
        <v>1</v>
      </c>
      <c r="AC13" s="10">
        <v>91</v>
      </c>
      <c r="AD13" s="10">
        <v>1</v>
      </c>
      <c r="AE13" s="10">
        <f t="shared" si="2"/>
        <v>536</v>
      </c>
      <c r="AF13" s="10">
        <f t="shared" si="3"/>
        <v>6</v>
      </c>
      <c r="AG13" s="7">
        <f t="shared" si="4"/>
        <v>1054</v>
      </c>
      <c r="AH13" s="7">
        <f t="shared" si="5"/>
        <v>12</v>
      </c>
      <c r="AI13" s="11">
        <v>88.2</v>
      </c>
      <c r="AJ13" s="11">
        <f t="shared" si="6"/>
        <v>1142.2</v>
      </c>
    </row>
    <row r="14" spans="1:36" ht="15.5" x14ac:dyDescent="0.35">
      <c r="A14" s="20">
        <v>7</v>
      </c>
      <c r="B14" s="20">
        <v>7</v>
      </c>
      <c r="C14" s="71" t="s">
        <v>101</v>
      </c>
      <c r="D14" s="72" t="s">
        <v>100</v>
      </c>
      <c r="E14" s="10">
        <v>77</v>
      </c>
      <c r="F14" s="10">
        <v>0</v>
      </c>
      <c r="G14" s="10">
        <v>80</v>
      </c>
      <c r="H14" s="10">
        <v>0</v>
      </c>
      <c r="I14" s="10">
        <v>91</v>
      </c>
      <c r="J14" s="10">
        <v>4</v>
      </c>
      <c r="K14" s="10">
        <v>81</v>
      </c>
      <c r="L14" s="10">
        <v>1</v>
      </c>
      <c r="M14" s="10">
        <v>84</v>
      </c>
      <c r="N14" s="10">
        <v>0</v>
      </c>
      <c r="O14" s="10">
        <v>85</v>
      </c>
      <c r="P14" s="10">
        <v>0</v>
      </c>
      <c r="Q14" s="10">
        <f t="shared" si="0"/>
        <v>498</v>
      </c>
      <c r="R14" s="10">
        <f t="shared" si="1"/>
        <v>5</v>
      </c>
      <c r="S14" s="10">
        <v>91</v>
      </c>
      <c r="T14" s="10">
        <v>0</v>
      </c>
      <c r="U14" s="10">
        <v>88</v>
      </c>
      <c r="V14" s="10">
        <v>1</v>
      </c>
      <c r="W14" s="10">
        <v>86</v>
      </c>
      <c r="X14" s="10">
        <v>1</v>
      </c>
      <c r="Y14" s="10">
        <v>85</v>
      </c>
      <c r="Z14" s="10">
        <v>1</v>
      </c>
      <c r="AA14" s="10">
        <v>90</v>
      </c>
      <c r="AB14" s="10">
        <v>1</v>
      </c>
      <c r="AC14" s="10">
        <v>88</v>
      </c>
      <c r="AD14" s="10">
        <v>1</v>
      </c>
      <c r="AE14" s="10">
        <f t="shared" si="2"/>
        <v>528</v>
      </c>
      <c r="AF14" s="10">
        <f t="shared" si="3"/>
        <v>5</v>
      </c>
      <c r="AG14" s="7">
        <f t="shared" si="4"/>
        <v>1026</v>
      </c>
      <c r="AH14" s="7">
        <f t="shared" si="5"/>
        <v>10</v>
      </c>
      <c r="AI14" s="11">
        <v>89.8</v>
      </c>
      <c r="AJ14" s="11">
        <f t="shared" si="6"/>
        <v>1115.8</v>
      </c>
    </row>
    <row r="15" spans="1:36" ht="15.5" x14ac:dyDescent="0.35">
      <c r="A15" s="20">
        <v>15</v>
      </c>
      <c r="B15" s="20">
        <v>13</v>
      </c>
      <c r="C15" s="69" t="s">
        <v>149</v>
      </c>
      <c r="D15" s="70" t="s">
        <v>67</v>
      </c>
      <c r="E15" s="10">
        <v>81</v>
      </c>
      <c r="F15" s="10">
        <v>0</v>
      </c>
      <c r="G15" s="10">
        <v>84</v>
      </c>
      <c r="H15" s="10">
        <v>0</v>
      </c>
      <c r="I15" s="10">
        <v>89</v>
      </c>
      <c r="J15" s="10">
        <v>2</v>
      </c>
      <c r="K15" s="10">
        <v>88</v>
      </c>
      <c r="L15" s="10">
        <v>2</v>
      </c>
      <c r="M15" s="10">
        <v>76</v>
      </c>
      <c r="N15" s="10">
        <v>0</v>
      </c>
      <c r="O15" s="10">
        <v>87</v>
      </c>
      <c r="P15" s="10">
        <v>0</v>
      </c>
      <c r="Q15" s="10">
        <f t="shared" si="0"/>
        <v>505</v>
      </c>
      <c r="R15" s="10">
        <f t="shared" si="1"/>
        <v>4</v>
      </c>
      <c r="S15" s="10">
        <v>88</v>
      </c>
      <c r="T15" s="10">
        <v>0</v>
      </c>
      <c r="U15" s="10">
        <v>87</v>
      </c>
      <c r="V15" s="10">
        <v>2</v>
      </c>
      <c r="W15" s="10">
        <v>84</v>
      </c>
      <c r="X15" s="10">
        <v>2</v>
      </c>
      <c r="Y15" s="10">
        <v>82</v>
      </c>
      <c r="Z15" s="10">
        <v>0</v>
      </c>
      <c r="AA15" s="10">
        <v>91</v>
      </c>
      <c r="AB15" s="10">
        <v>2</v>
      </c>
      <c r="AC15" s="10">
        <v>87</v>
      </c>
      <c r="AD15" s="10">
        <v>0</v>
      </c>
      <c r="AE15" s="10">
        <f t="shared" si="2"/>
        <v>519</v>
      </c>
      <c r="AF15" s="10">
        <f t="shared" si="3"/>
        <v>6</v>
      </c>
      <c r="AG15" s="7">
        <f t="shared" si="4"/>
        <v>1024</v>
      </c>
      <c r="AH15" s="7">
        <f t="shared" si="5"/>
        <v>10</v>
      </c>
      <c r="AI15" s="11">
        <v>90.4</v>
      </c>
      <c r="AJ15" s="11">
        <f t="shared" si="6"/>
        <v>1114.4000000000001</v>
      </c>
    </row>
    <row r="16" spans="1:36" ht="15.5" x14ac:dyDescent="0.35">
      <c r="A16" s="20">
        <v>4</v>
      </c>
      <c r="B16" s="20">
        <v>6</v>
      </c>
      <c r="C16" s="69" t="s">
        <v>32</v>
      </c>
      <c r="D16" s="70" t="s">
        <v>47</v>
      </c>
      <c r="E16" s="10">
        <v>86</v>
      </c>
      <c r="F16" s="10">
        <v>1</v>
      </c>
      <c r="G16" s="10">
        <v>81</v>
      </c>
      <c r="H16" s="10">
        <v>0</v>
      </c>
      <c r="I16" s="10">
        <v>84</v>
      </c>
      <c r="J16" s="10">
        <v>1</v>
      </c>
      <c r="K16" s="10">
        <v>82</v>
      </c>
      <c r="L16" s="10">
        <v>0</v>
      </c>
      <c r="M16" s="10">
        <v>79</v>
      </c>
      <c r="N16" s="10">
        <v>0</v>
      </c>
      <c r="O16" s="10">
        <v>82</v>
      </c>
      <c r="P16" s="10">
        <v>0</v>
      </c>
      <c r="Q16" s="10">
        <f t="shared" si="0"/>
        <v>494</v>
      </c>
      <c r="R16" s="10">
        <f t="shared" si="1"/>
        <v>2</v>
      </c>
      <c r="S16" s="10">
        <v>81</v>
      </c>
      <c r="T16" s="10">
        <v>0</v>
      </c>
      <c r="U16" s="10">
        <v>77</v>
      </c>
      <c r="V16" s="10">
        <v>0</v>
      </c>
      <c r="W16" s="10">
        <v>90</v>
      </c>
      <c r="X16" s="10">
        <v>3</v>
      </c>
      <c r="Y16" s="10">
        <v>89</v>
      </c>
      <c r="Z16" s="10">
        <v>0</v>
      </c>
      <c r="AA16" s="10">
        <v>82</v>
      </c>
      <c r="AB16" s="10">
        <v>0</v>
      </c>
      <c r="AC16" s="10">
        <v>84</v>
      </c>
      <c r="AD16" s="10">
        <v>1</v>
      </c>
      <c r="AE16" s="10">
        <f t="shared" si="2"/>
        <v>503</v>
      </c>
      <c r="AF16" s="10">
        <f t="shared" si="3"/>
        <v>4</v>
      </c>
      <c r="AG16" s="7">
        <f t="shared" si="4"/>
        <v>997</v>
      </c>
      <c r="AH16" s="7">
        <f t="shared" si="5"/>
        <v>6</v>
      </c>
      <c r="AI16" s="11">
        <v>88</v>
      </c>
      <c r="AJ16" s="11">
        <f t="shared" si="6"/>
        <v>1085</v>
      </c>
    </row>
    <row r="17" spans="1:36" ht="15.5" x14ac:dyDescent="0.35">
      <c r="A17" s="20">
        <v>8</v>
      </c>
      <c r="B17" s="20">
        <v>14</v>
      </c>
      <c r="C17" s="71" t="s">
        <v>144</v>
      </c>
      <c r="D17" s="72" t="s">
        <v>145</v>
      </c>
      <c r="E17" s="10">
        <v>77</v>
      </c>
      <c r="F17" s="10">
        <v>0</v>
      </c>
      <c r="G17" s="10">
        <v>82</v>
      </c>
      <c r="H17" s="10">
        <v>0</v>
      </c>
      <c r="I17" s="10">
        <v>87</v>
      </c>
      <c r="J17" s="10">
        <v>0</v>
      </c>
      <c r="K17" s="10">
        <v>80</v>
      </c>
      <c r="L17" s="10">
        <v>0</v>
      </c>
      <c r="M17" s="10">
        <v>87</v>
      </c>
      <c r="N17" s="10">
        <v>2</v>
      </c>
      <c r="O17" s="10">
        <v>84</v>
      </c>
      <c r="P17" s="10">
        <v>0</v>
      </c>
      <c r="Q17" s="10">
        <f t="shared" si="0"/>
        <v>497</v>
      </c>
      <c r="R17" s="10">
        <f t="shared" si="1"/>
        <v>2</v>
      </c>
      <c r="S17" s="10">
        <v>80</v>
      </c>
      <c r="T17" s="10">
        <v>0</v>
      </c>
      <c r="U17" s="10">
        <v>82</v>
      </c>
      <c r="V17" s="10">
        <v>2</v>
      </c>
      <c r="W17" s="10">
        <v>83</v>
      </c>
      <c r="X17" s="10">
        <v>3</v>
      </c>
      <c r="Y17" s="10">
        <v>79</v>
      </c>
      <c r="Z17" s="10">
        <v>0</v>
      </c>
      <c r="AA17" s="10">
        <v>80</v>
      </c>
      <c r="AB17" s="10">
        <v>1</v>
      </c>
      <c r="AC17" s="10">
        <v>80</v>
      </c>
      <c r="AD17" s="10">
        <v>0</v>
      </c>
      <c r="AE17" s="10">
        <f t="shared" si="2"/>
        <v>484</v>
      </c>
      <c r="AF17" s="10">
        <f t="shared" si="3"/>
        <v>6</v>
      </c>
      <c r="AG17" s="7">
        <f t="shared" si="4"/>
        <v>981</v>
      </c>
      <c r="AH17" s="7">
        <f t="shared" si="5"/>
        <v>8</v>
      </c>
      <c r="AI17" s="11">
        <v>81.8</v>
      </c>
      <c r="AJ17" s="11">
        <f t="shared" si="6"/>
        <v>1062.8</v>
      </c>
    </row>
    <row r="18" spans="1:36" ht="15.5" x14ac:dyDescent="0.35">
      <c r="A18" s="20">
        <v>12</v>
      </c>
      <c r="B18" s="20">
        <v>15</v>
      </c>
      <c r="C18" s="69" t="s">
        <v>147</v>
      </c>
      <c r="D18" s="70" t="s">
        <v>111</v>
      </c>
      <c r="E18" s="10">
        <v>87</v>
      </c>
      <c r="F18" s="10">
        <v>1</v>
      </c>
      <c r="G18" s="10">
        <v>81</v>
      </c>
      <c r="H18" s="10">
        <v>0</v>
      </c>
      <c r="I18" s="10">
        <v>82</v>
      </c>
      <c r="J18" s="10">
        <v>0</v>
      </c>
      <c r="K18" s="10">
        <v>79</v>
      </c>
      <c r="L18" s="10">
        <v>0</v>
      </c>
      <c r="M18" s="10">
        <v>78</v>
      </c>
      <c r="N18" s="10">
        <v>0</v>
      </c>
      <c r="O18" s="10">
        <v>85</v>
      </c>
      <c r="P18" s="10">
        <v>1</v>
      </c>
      <c r="Q18" s="10">
        <f t="shared" si="0"/>
        <v>492</v>
      </c>
      <c r="R18" s="10">
        <f t="shared" si="1"/>
        <v>2</v>
      </c>
      <c r="S18" s="10">
        <v>82</v>
      </c>
      <c r="T18" s="10">
        <v>2</v>
      </c>
      <c r="U18" s="10">
        <v>79</v>
      </c>
      <c r="V18" s="10">
        <v>1</v>
      </c>
      <c r="W18" s="10">
        <v>77</v>
      </c>
      <c r="X18" s="10">
        <v>0</v>
      </c>
      <c r="Y18" s="10">
        <v>83</v>
      </c>
      <c r="Z18" s="10">
        <v>0</v>
      </c>
      <c r="AA18" s="10">
        <v>79</v>
      </c>
      <c r="AB18" s="10">
        <v>0</v>
      </c>
      <c r="AC18" s="10">
        <v>82</v>
      </c>
      <c r="AD18" s="10">
        <v>1</v>
      </c>
      <c r="AE18" s="10">
        <f t="shared" si="2"/>
        <v>482</v>
      </c>
      <c r="AF18" s="10">
        <f t="shared" si="3"/>
        <v>4</v>
      </c>
      <c r="AG18" s="7">
        <f t="shared" si="4"/>
        <v>974</v>
      </c>
      <c r="AH18" s="7">
        <f t="shared" si="5"/>
        <v>6</v>
      </c>
      <c r="AI18" s="12"/>
      <c r="AJ18" s="11">
        <f t="shared" si="6"/>
        <v>974</v>
      </c>
    </row>
    <row r="19" spans="1:36" ht="15.5" x14ac:dyDescent="0.35">
      <c r="A19" s="20">
        <v>5</v>
      </c>
      <c r="B19" s="20"/>
      <c r="C19" s="71" t="s">
        <v>142</v>
      </c>
      <c r="D19" s="72" t="s">
        <v>75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 t="shared" si="0"/>
        <v>0</v>
      </c>
      <c r="R19" s="10">
        <f t="shared" si="1"/>
        <v>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>
        <f t="shared" si="2"/>
        <v>0</v>
      </c>
      <c r="AF19" s="10">
        <f t="shared" si="3"/>
        <v>0</v>
      </c>
      <c r="AG19" s="7">
        <f t="shared" si="4"/>
        <v>0</v>
      </c>
      <c r="AH19" s="7">
        <f t="shared" si="5"/>
        <v>0</v>
      </c>
      <c r="AI19" s="11"/>
      <c r="AJ19" s="11">
        <f t="shared" si="6"/>
        <v>0</v>
      </c>
    </row>
    <row r="20" spans="1:36" ht="15.5" x14ac:dyDescent="0.35">
      <c r="A20" s="20">
        <v>6</v>
      </c>
      <c r="B20" s="20"/>
      <c r="C20" s="69" t="s">
        <v>143</v>
      </c>
      <c r="D20" s="7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 t="shared" si="0"/>
        <v>0</v>
      </c>
      <c r="R20" s="10">
        <f t="shared" si="1"/>
        <v>0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>
        <f t="shared" si="2"/>
        <v>0</v>
      </c>
      <c r="AF20" s="10">
        <f t="shared" si="3"/>
        <v>0</v>
      </c>
      <c r="AG20" s="7">
        <f t="shared" si="4"/>
        <v>0</v>
      </c>
      <c r="AH20" s="7">
        <f t="shared" si="5"/>
        <v>0</v>
      </c>
      <c r="AI20" s="11"/>
      <c r="AJ20" s="11">
        <f t="shared" si="6"/>
        <v>0</v>
      </c>
    </row>
    <row r="21" spans="1:36" ht="15.5" x14ac:dyDescent="0.35">
      <c r="A21" s="20">
        <v>10</v>
      </c>
      <c r="B21" s="20"/>
      <c r="C21" s="69" t="s">
        <v>143</v>
      </c>
      <c r="D21" s="7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f t="shared" si="0"/>
        <v>0</v>
      </c>
      <c r="R21" s="10">
        <f t="shared" si="1"/>
        <v>0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f t="shared" si="2"/>
        <v>0</v>
      </c>
      <c r="AF21" s="10">
        <f t="shared" si="3"/>
        <v>0</v>
      </c>
      <c r="AG21" s="7">
        <f t="shared" si="4"/>
        <v>0</v>
      </c>
      <c r="AH21" s="7">
        <f t="shared" si="5"/>
        <v>0</v>
      </c>
      <c r="AI21" s="11"/>
      <c r="AJ21" s="11">
        <f t="shared" si="6"/>
        <v>0</v>
      </c>
    </row>
    <row r="22" spans="1:36" ht="15.5" x14ac:dyDescent="0.35">
      <c r="A22" s="20">
        <v>13</v>
      </c>
      <c r="B22" s="20"/>
      <c r="C22" s="69" t="s">
        <v>148</v>
      </c>
      <c r="D22" s="70" t="s">
        <v>87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0">
        <f t="shared" si="0"/>
        <v>0</v>
      </c>
      <c r="R22" s="10">
        <f t="shared" si="1"/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10">
        <f t="shared" si="2"/>
        <v>0</v>
      </c>
      <c r="AF22" s="10">
        <f t="shared" si="3"/>
        <v>0</v>
      </c>
      <c r="AG22" s="7">
        <f t="shared" si="4"/>
        <v>0</v>
      </c>
      <c r="AH22" s="7">
        <f t="shared" si="5"/>
        <v>0</v>
      </c>
      <c r="AI22" s="24"/>
      <c r="AJ22" s="11">
        <f t="shared" si="6"/>
        <v>0</v>
      </c>
    </row>
    <row r="23" spans="1:36" ht="15.5" x14ac:dyDescent="0.35">
      <c r="A23" s="20">
        <v>14</v>
      </c>
      <c r="B23" s="20"/>
      <c r="C23" s="69" t="s">
        <v>143</v>
      </c>
      <c r="D23" s="7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f t="shared" si="0"/>
        <v>0</v>
      </c>
      <c r="R23" s="10">
        <f t="shared" si="1"/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>
        <f t="shared" si="2"/>
        <v>0</v>
      </c>
      <c r="AF23" s="10">
        <f t="shared" si="3"/>
        <v>0</v>
      </c>
      <c r="AG23" s="7">
        <f t="shared" si="4"/>
        <v>0</v>
      </c>
      <c r="AH23" s="7">
        <f t="shared" si="5"/>
        <v>0</v>
      </c>
      <c r="AI23" s="11"/>
      <c r="AJ23" s="11">
        <f t="shared" si="6"/>
        <v>0</v>
      </c>
    </row>
    <row r="24" spans="1:36" ht="15.5" x14ac:dyDescent="0.35">
      <c r="A24" s="10"/>
      <c r="B24" s="10"/>
      <c r="C24" s="25"/>
      <c r="D24" s="2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  <c r="R24" s="10">
        <f t="shared" si="1"/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f t="shared" si="2"/>
        <v>0</v>
      </c>
      <c r="AF24" s="10">
        <f t="shared" si="3"/>
        <v>0</v>
      </c>
      <c r="AG24" s="7">
        <f t="shared" si="4"/>
        <v>0</v>
      </c>
      <c r="AH24" s="7">
        <f t="shared" si="5"/>
        <v>0</v>
      </c>
      <c r="AI24" s="12"/>
      <c r="AJ24" s="11">
        <f t="shared" si="6"/>
        <v>0</v>
      </c>
    </row>
    <row r="25" spans="1:36" ht="15.5" x14ac:dyDescent="0.35">
      <c r="A25" s="13"/>
      <c r="B25" s="46"/>
      <c r="C25" s="13"/>
      <c r="D25" s="13"/>
      <c r="E25" s="13"/>
      <c r="F25" s="13"/>
      <c r="G25" s="13"/>
      <c r="H25" s="36"/>
      <c r="I25" s="33"/>
      <c r="J25" s="33"/>
      <c r="K25" s="33"/>
      <c r="L25" s="3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x14ac:dyDescent="0.25">
      <c r="A26" s="169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40"/>
      <c r="AC26" s="40"/>
      <c r="AD26" s="40"/>
      <c r="AE26" s="40"/>
      <c r="AF26" s="14"/>
    </row>
    <row r="27" spans="1:36" x14ac:dyDescent="0.25">
      <c r="A27" s="32"/>
      <c r="B27" s="32"/>
      <c r="C27" s="59"/>
      <c r="D27" s="17"/>
      <c r="E27" s="17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17"/>
      <c r="AF27" s="32"/>
    </row>
    <row r="28" spans="1:36" ht="15.5" x14ac:dyDescent="0.35">
      <c r="A28" s="66"/>
      <c r="B28" s="89"/>
      <c r="C28" s="90"/>
      <c r="D28" s="66"/>
      <c r="E28" s="91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17"/>
      <c r="AF28" s="35"/>
    </row>
    <row r="29" spans="1:36" ht="15.5" x14ac:dyDescent="0.35">
      <c r="A29" s="66"/>
      <c r="B29" s="89"/>
      <c r="C29" s="90"/>
      <c r="D29" s="66"/>
      <c r="E29" s="91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17"/>
      <c r="AF29" s="35"/>
    </row>
    <row r="30" spans="1:36" ht="15.5" x14ac:dyDescent="0.35">
      <c r="A30" s="66"/>
      <c r="B30" s="89"/>
      <c r="C30" s="90"/>
      <c r="D30" s="66"/>
      <c r="E30" s="91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17"/>
      <c r="AF30" s="35"/>
    </row>
    <row r="31" spans="1:36" ht="15.5" x14ac:dyDescent="0.35">
      <c r="A31" s="66"/>
      <c r="B31" s="89"/>
      <c r="C31" s="90"/>
      <c r="D31" s="66"/>
      <c r="E31" s="91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17"/>
      <c r="AF31" s="35"/>
    </row>
    <row r="32" spans="1:36" ht="15.5" x14ac:dyDescent="0.35">
      <c r="A32" s="66"/>
      <c r="B32" s="89"/>
      <c r="C32" s="90"/>
      <c r="D32" s="66"/>
      <c r="E32" s="91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17"/>
      <c r="AF32" s="35"/>
    </row>
    <row r="33" spans="1:32" ht="15.5" x14ac:dyDescent="0.35">
      <c r="A33" s="66"/>
      <c r="B33" s="77"/>
      <c r="C33" s="92"/>
      <c r="D33" s="66"/>
      <c r="E33" s="91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17"/>
      <c r="AF33" s="35"/>
    </row>
    <row r="34" spans="1:32" ht="15.5" x14ac:dyDescent="0.35">
      <c r="A34" s="66"/>
      <c r="B34" s="89"/>
      <c r="C34" s="90"/>
      <c r="D34" s="66"/>
      <c r="E34" s="91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17"/>
      <c r="AF34" s="35"/>
    </row>
    <row r="35" spans="1:32" ht="15.5" x14ac:dyDescent="0.35">
      <c r="A35" s="66"/>
      <c r="B35" s="89"/>
      <c r="C35" s="90"/>
      <c r="D35" s="66"/>
      <c r="E35" s="91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17"/>
      <c r="AF35" s="35"/>
    </row>
    <row r="36" spans="1:32" x14ac:dyDescent="0.25">
      <c r="A36" s="17"/>
      <c r="B36" s="6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</sheetData>
  <mergeCells count="6">
    <mergeCell ref="A1:AJ1"/>
    <mergeCell ref="A2:AJ2"/>
    <mergeCell ref="A26:AA26"/>
    <mergeCell ref="A4:B4"/>
    <mergeCell ref="A5:B5"/>
    <mergeCell ref="A6:B6"/>
  </mergeCells>
  <phoneticPr fontId="7" type="noConversion"/>
  <pageMargins left="0.25" right="0.25" top="0.75" bottom="0.75" header="0.3" footer="0.3"/>
  <pageSetup scale="57" orientation="landscape" verticalDpi="300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workbookViewId="0">
      <selection sqref="A1:S3"/>
    </sheetView>
  </sheetViews>
  <sheetFormatPr defaultRowHeight="12.5" x14ac:dyDescent="0.25"/>
  <cols>
    <col min="1" max="1" width="4.81640625" customWidth="1"/>
    <col min="2" max="3" width="11.1796875" customWidth="1"/>
    <col min="4" max="4" width="6.7265625" customWidth="1"/>
    <col min="5" max="5" width="6.453125" customWidth="1"/>
    <col min="6" max="6" width="5.7265625" customWidth="1"/>
    <col min="7" max="7" width="8.1796875" customWidth="1"/>
    <col min="8" max="8" width="5.54296875" customWidth="1"/>
    <col min="9" max="9" width="6" customWidth="1"/>
    <col min="10" max="10" width="4" customWidth="1"/>
    <col min="11" max="11" width="6.7265625" customWidth="1"/>
    <col min="12" max="12" width="5.54296875" style="68" customWidth="1"/>
    <col min="13" max="13" width="5" customWidth="1"/>
    <col min="14" max="14" width="5.26953125" customWidth="1"/>
    <col min="15" max="16" width="5" customWidth="1"/>
    <col min="17" max="17" width="5.453125" customWidth="1"/>
    <col min="18" max="18" width="9.453125" customWidth="1"/>
    <col min="19" max="19" width="6.81640625" customWidth="1"/>
    <col min="20" max="20" width="4.1796875" customWidth="1"/>
    <col min="21" max="21" width="4" customWidth="1"/>
    <col min="22" max="22" width="5" bestFit="1" customWidth="1"/>
    <col min="23" max="23" width="4.1796875" customWidth="1"/>
    <col min="24" max="24" width="4" bestFit="1" customWidth="1"/>
    <col min="25" max="25" width="5.81640625" customWidth="1"/>
    <col min="26" max="26" width="5" bestFit="1" customWidth="1"/>
    <col min="27" max="27" width="3.7265625" bestFit="1" customWidth="1"/>
    <col min="28" max="29" width="5" bestFit="1" customWidth="1"/>
    <col min="30" max="30" width="7.54296875" bestFit="1" customWidth="1"/>
  </cols>
  <sheetData>
    <row r="1" spans="1:30" ht="13" x14ac:dyDescent="0.3">
      <c r="A1" s="189" t="s">
        <v>215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1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</row>
    <row r="2" spans="1:30" ht="13" x14ac:dyDescent="0.3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4"/>
      <c r="T2" s="100"/>
      <c r="U2" s="101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ht="13" thickBot="1" x14ac:dyDescent="0.3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</row>
    <row r="4" spans="1:30" x14ac:dyDescent="0.25">
      <c r="A4" s="189" t="s">
        <v>216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</row>
    <row r="5" spans="1:30" ht="13" thickBot="1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7"/>
      <c r="T5" s="102"/>
      <c r="U5" s="102"/>
      <c r="V5" s="102"/>
      <c r="W5" s="99"/>
      <c r="X5" s="99"/>
    </row>
    <row r="6" spans="1:30" ht="13.5" thickBot="1" x14ac:dyDescent="0.35">
      <c r="A6" s="186" t="s">
        <v>217</v>
      </c>
      <c r="B6" s="187"/>
      <c r="C6" s="187"/>
      <c r="D6" s="187"/>
      <c r="E6" s="187"/>
      <c r="F6" s="187"/>
      <c r="G6" s="187"/>
      <c r="H6" s="187"/>
      <c r="I6" s="187"/>
      <c r="J6" s="187"/>
      <c r="K6" s="188"/>
      <c r="L6" s="186" t="s">
        <v>218</v>
      </c>
      <c r="M6" s="187"/>
      <c r="N6" s="187"/>
      <c r="O6" s="187"/>
      <c r="P6" s="187"/>
      <c r="Q6" s="187"/>
      <c r="R6" s="187"/>
      <c r="S6" s="188"/>
      <c r="T6" s="102"/>
      <c r="U6" s="102"/>
      <c r="V6" s="102"/>
      <c r="W6" s="99"/>
      <c r="X6" s="99"/>
    </row>
    <row r="7" spans="1:30" x14ac:dyDescent="0.25">
      <c r="A7" s="103" t="s">
        <v>219</v>
      </c>
      <c r="B7" s="103" t="s">
        <v>0</v>
      </c>
      <c r="C7" s="103" t="s">
        <v>1</v>
      </c>
      <c r="D7" s="103" t="s">
        <v>2</v>
      </c>
      <c r="E7" s="103">
        <v>8</v>
      </c>
      <c r="F7" s="103">
        <v>8</v>
      </c>
      <c r="G7" s="103">
        <v>6</v>
      </c>
      <c r="H7" s="103">
        <v>6</v>
      </c>
      <c r="I7" s="103">
        <v>4</v>
      </c>
      <c r="J7" s="103">
        <v>4</v>
      </c>
      <c r="K7" s="103" t="s">
        <v>12</v>
      </c>
      <c r="L7" s="103">
        <v>8</v>
      </c>
      <c r="M7" s="103">
        <v>8</v>
      </c>
      <c r="N7" s="103">
        <v>6</v>
      </c>
      <c r="O7" s="103">
        <v>6</v>
      </c>
      <c r="P7" s="103">
        <v>4</v>
      </c>
      <c r="Q7" s="103">
        <v>4</v>
      </c>
      <c r="R7" s="103" t="s">
        <v>13</v>
      </c>
      <c r="S7" s="104" t="s">
        <v>220</v>
      </c>
      <c r="T7" s="17"/>
      <c r="U7" s="17"/>
      <c r="V7" s="17"/>
      <c r="W7" s="17"/>
    </row>
    <row r="8" spans="1:30" x14ac:dyDescent="0.25">
      <c r="A8" s="20" t="s">
        <v>221</v>
      </c>
      <c r="B8" s="20" t="s">
        <v>16</v>
      </c>
      <c r="C8" s="20" t="s">
        <v>17</v>
      </c>
      <c r="D8" s="20"/>
      <c r="E8" s="20">
        <v>50</v>
      </c>
      <c r="F8" s="20">
        <v>42</v>
      </c>
      <c r="G8" s="20">
        <v>44</v>
      </c>
      <c r="H8" s="20">
        <v>47</v>
      </c>
      <c r="I8" s="20">
        <v>40</v>
      </c>
      <c r="J8" s="20">
        <v>44</v>
      </c>
      <c r="K8" s="20">
        <f t="shared" ref="K8:K14" si="0">SUM(E8:J8)</f>
        <v>267</v>
      </c>
      <c r="L8" s="20">
        <v>50</v>
      </c>
      <c r="M8" s="20">
        <v>44</v>
      </c>
      <c r="N8" s="20">
        <v>44</v>
      </c>
      <c r="O8" s="20">
        <v>38</v>
      </c>
      <c r="P8" s="20">
        <v>44</v>
      </c>
      <c r="Q8" s="20">
        <v>47</v>
      </c>
      <c r="R8" s="20">
        <f>SUM(L8:Q8)</f>
        <v>267</v>
      </c>
      <c r="S8" s="19">
        <f>SUM(R8,K8)</f>
        <v>534</v>
      </c>
      <c r="T8" s="17"/>
      <c r="U8" s="17"/>
      <c r="V8" s="17"/>
      <c r="W8" s="17"/>
    </row>
    <row r="9" spans="1:30" x14ac:dyDescent="0.25">
      <c r="A9" s="20" t="s">
        <v>222</v>
      </c>
      <c r="B9" s="20" t="s">
        <v>18</v>
      </c>
      <c r="C9" s="20" t="s">
        <v>19</v>
      </c>
      <c r="D9" s="20"/>
      <c r="E9" s="20">
        <v>49</v>
      </c>
      <c r="F9" s="20">
        <v>49</v>
      </c>
      <c r="G9" s="20">
        <v>48</v>
      </c>
      <c r="H9" s="20">
        <v>47</v>
      </c>
      <c r="I9" s="20">
        <v>48</v>
      </c>
      <c r="J9" s="20">
        <v>48</v>
      </c>
      <c r="K9" s="20">
        <f t="shared" si="0"/>
        <v>289</v>
      </c>
      <c r="L9" s="20">
        <v>48</v>
      </c>
      <c r="M9" s="20">
        <v>50</v>
      </c>
      <c r="N9" s="20">
        <v>48</v>
      </c>
      <c r="O9" s="20">
        <v>48</v>
      </c>
      <c r="P9" s="20">
        <v>46</v>
      </c>
      <c r="Q9" s="20">
        <v>49</v>
      </c>
      <c r="R9" s="20">
        <f>SUM(L9:Q9)</f>
        <v>289</v>
      </c>
      <c r="S9" s="19">
        <f>SUM(R9,K9)</f>
        <v>578</v>
      </c>
      <c r="T9" s="17"/>
      <c r="U9" s="17"/>
      <c r="V9" s="17"/>
      <c r="W9" s="17"/>
    </row>
    <row r="10" spans="1:30" ht="13" thickBot="1" x14ac:dyDescent="0.3">
      <c r="A10" s="20" t="s">
        <v>223</v>
      </c>
      <c r="B10" s="20" t="s">
        <v>148</v>
      </c>
      <c r="C10" s="20" t="s">
        <v>87</v>
      </c>
      <c r="D10" s="20"/>
      <c r="E10" s="20">
        <v>42</v>
      </c>
      <c r="F10" s="20">
        <v>47</v>
      </c>
      <c r="G10" s="20">
        <v>46</v>
      </c>
      <c r="H10" s="20">
        <v>46</v>
      </c>
      <c r="I10" s="20">
        <v>37</v>
      </c>
      <c r="J10" s="20">
        <v>39</v>
      </c>
      <c r="K10" s="20">
        <f t="shared" si="0"/>
        <v>257</v>
      </c>
      <c r="L10" s="105">
        <v>46</v>
      </c>
      <c r="M10" s="105">
        <v>46</v>
      </c>
      <c r="N10" s="105">
        <v>45</v>
      </c>
      <c r="O10" s="105">
        <v>46</v>
      </c>
      <c r="P10" s="105">
        <v>45</v>
      </c>
      <c r="Q10" s="105">
        <v>45</v>
      </c>
      <c r="R10" s="105">
        <f>SUM(L10:Q10)</f>
        <v>273</v>
      </c>
      <c r="S10" s="106">
        <f>SUM(R10,K10)</f>
        <v>530</v>
      </c>
      <c r="T10" s="17"/>
      <c r="U10" s="17"/>
      <c r="V10" s="17"/>
      <c r="W10" s="17"/>
    </row>
    <row r="11" spans="1:30" ht="13.5" thickBot="1" x14ac:dyDescent="0.35">
      <c r="A11" s="186" t="s">
        <v>224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6" t="s">
        <v>225</v>
      </c>
      <c r="M11" s="187"/>
      <c r="N11" s="187"/>
      <c r="O11" s="187"/>
      <c r="P11" s="187"/>
      <c r="Q11" s="187"/>
      <c r="R11" s="187"/>
      <c r="S11" s="188"/>
      <c r="T11" s="17"/>
      <c r="U11" s="17"/>
      <c r="V11" s="17"/>
      <c r="W11" s="17"/>
    </row>
    <row r="12" spans="1:30" x14ac:dyDescent="0.25">
      <c r="A12" s="103" t="s">
        <v>221</v>
      </c>
      <c r="B12" s="103" t="s">
        <v>23</v>
      </c>
      <c r="C12" s="103" t="s">
        <v>24</v>
      </c>
      <c r="D12" s="103"/>
      <c r="E12" s="103">
        <v>49</v>
      </c>
      <c r="F12" s="103">
        <v>50</v>
      </c>
      <c r="G12" s="103">
        <v>47</v>
      </c>
      <c r="H12" s="103">
        <v>48</v>
      </c>
      <c r="I12" s="103">
        <v>44</v>
      </c>
      <c r="J12" s="103">
        <v>49</v>
      </c>
      <c r="K12" s="103">
        <f t="shared" si="0"/>
        <v>287</v>
      </c>
      <c r="L12" s="103">
        <v>50</v>
      </c>
      <c r="M12" s="103">
        <v>49</v>
      </c>
      <c r="N12" s="103">
        <v>48</v>
      </c>
      <c r="O12" s="103">
        <v>48</v>
      </c>
      <c r="P12" s="103">
        <v>46</v>
      </c>
      <c r="Q12" s="103">
        <v>39</v>
      </c>
      <c r="R12" s="103">
        <f>SUM(L12:Q12)</f>
        <v>280</v>
      </c>
      <c r="S12" s="104">
        <f>SUM(R12,K12)</f>
        <v>567</v>
      </c>
      <c r="T12" s="17"/>
      <c r="U12" s="17"/>
      <c r="V12" s="17"/>
      <c r="W12" s="17"/>
    </row>
    <row r="13" spans="1:30" x14ac:dyDescent="0.25">
      <c r="A13" s="20" t="s">
        <v>222</v>
      </c>
      <c r="B13" s="20" t="s">
        <v>20</v>
      </c>
      <c r="C13" s="20" t="s">
        <v>98</v>
      </c>
      <c r="D13" s="20" t="s">
        <v>226</v>
      </c>
      <c r="E13" s="20">
        <v>46</v>
      </c>
      <c r="F13" s="20">
        <v>46</v>
      </c>
      <c r="G13" s="20">
        <v>42</v>
      </c>
      <c r="H13" s="20">
        <v>41</v>
      </c>
      <c r="I13" s="20">
        <v>10</v>
      </c>
      <c r="J13" s="20">
        <v>38</v>
      </c>
      <c r="K13" s="20">
        <f t="shared" si="0"/>
        <v>223</v>
      </c>
      <c r="L13" s="20">
        <v>50</v>
      </c>
      <c r="M13" s="20">
        <v>50</v>
      </c>
      <c r="N13" s="20">
        <v>46</v>
      </c>
      <c r="O13" s="20">
        <v>44</v>
      </c>
      <c r="P13" s="20">
        <v>45</v>
      </c>
      <c r="Q13" s="20">
        <v>45</v>
      </c>
      <c r="R13" s="20">
        <f>SUM(L13:Q13)</f>
        <v>280</v>
      </c>
      <c r="S13" s="19">
        <f>SUM(R13,K13)</f>
        <v>503</v>
      </c>
      <c r="T13" s="17"/>
      <c r="U13" s="17"/>
      <c r="V13" s="17"/>
      <c r="W13" s="17"/>
    </row>
    <row r="14" spans="1:30" x14ac:dyDescent="0.25">
      <c r="A14" s="20" t="s">
        <v>223</v>
      </c>
      <c r="B14" s="20" t="s">
        <v>21</v>
      </c>
      <c r="C14" s="20" t="s">
        <v>99</v>
      </c>
      <c r="D14" s="20"/>
      <c r="E14" s="20">
        <v>48</v>
      </c>
      <c r="F14" s="20">
        <v>49</v>
      </c>
      <c r="G14" s="20">
        <v>50</v>
      </c>
      <c r="H14" s="20">
        <v>50</v>
      </c>
      <c r="I14" s="20">
        <v>47</v>
      </c>
      <c r="J14" s="20">
        <v>49</v>
      </c>
      <c r="K14" s="20">
        <f t="shared" si="0"/>
        <v>293</v>
      </c>
      <c r="L14" s="20">
        <v>49</v>
      </c>
      <c r="M14" s="20">
        <v>50</v>
      </c>
      <c r="N14" s="20">
        <v>49</v>
      </c>
      <c r="O14" s="20">
        <v>46</v>
      </c>
      <c r="P14" s="20">
        <v>48</v>
      </c>
      <c r="Q14" s="20">
        <v>49</v>
      </c>
      <c r="R14" s="20">
        <f>SUM(L14:Q14)</f>
        <v>291</v>
      </c>
      <c r="S14" s="19">
        <f>SUM(R14,K14)</f>
        <v>584</v>
      </c>
      <c r="T14" s="17"/>
      <c r="U14" s="17"/>
      <c r="V14" s="17"/>
      <c r="W14" s="17"/>
    </row>
    <row r="15" spans="1:30" ht="13.5" thickBot="1" x14ac:dyDescent="0.35">
      <c r="A15" s="185" t="s">
        <v>227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99"/>
      <c r="U15" s="99"/>
      <c r="V15" s="99"/>
      <c r="W15" s="17"/>
      <c r="X15" s="17"/>
    </row>
    <row r="16" spans="1:30" ht="13.5" thickBot="1" x14ac:dyDescent="0.35">
      <c r="A16" s="186" t="s">
        <v>228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8"/>
      <c r="L16" s="186" t="s">
        <v>229</v>
      </c>
      <c r="M16" s="187"/>
      <c r="N16" s="187"/>
      <c r="O16" s="187"/>
      <c r="P16" s="187"/>
      <c r="Q16" s="187"/>
      <c r="R16" s="187"/>
      <c r="S16" s="188"/>
      <c r="T16" s="17"/>
      <c r="U16" s="17"/>
      <c r="V16" s="17"/>
      <c r="W16" s="99"/>
      <c r="X16" s="99"/>
    </row>
    <row r="17" spans="1:30" x14ac:dyDescent="0.25">
      <c r="A17" s="103" t="s">
        <v>230</v>
      </c>
      <c r="B17" s="103" t="s">
        <v>0</v>
      </c>
      <c r="C17" s="103" t="s">
        <v>1</v>
      </c>
      <c r="D17" s="103" t="s">
        <v>2</v>
      </c>
      <c r="E17" s="103">
        <v>8</v>
      </c>
      <c r="F17" s="103">
        <v>8</v>
      </c>
      <c r="G17" s="103">
        <v>6</v>
      </c>
      <c r="H17" s="103">
        <v>6</v>
      </c>
      <c r="I17" s="103">
        <v>4</v>
      </c>
      <c r="J17" s="103">
        <v>4</v>
      </c>
      <c r="K17" s="103" t="s">
        <v>13</v>
      </c>
      <c r="L17" s="103">
        <v>8</v>
      </c>
      <c r="M17" s="103">
        <v>8</v>
      </c>
      <c r="N17" s="103">
        <v>6</v>
      </c>
      <c r="O17" s="103">
        <v>6</v>
      </c>
      <c r="P17" s="103">
        <v>4</v>
      </c>
      <c r="Q17" s="103">
        <v>4</v>
      </c>
      <c r="R17" s="103" t="s">
        <v>13</v>
      </c>
      <c r="S17" s="104" t="s">
        <v>220</v>
      </c>
      <c r="T17" s="17"/>
      <c r="U17" s="17"/>
      <c r="V17" s="17"/>
      <c r="W17" s="17"/>
      <c r="X17" s="17"/>
    </row>
    <row r="18" spans="1:30" x14ac:dyDescent="0.25">
      <c r="A18" s="20" t="s">
        <v>231</v>
      </c>
      <c r="B18" s="20" t="s">
        <v>232</v>
      </c>
      <c r="C18" s="20" t="s">
        <v>233</v>
      </c>
      <c r="D18" s="20"/>
      <c r="E18" s="20">
        <v>49</v>
      </c>
      <c r="F18" s="20">
        <v>49</v>
      </c>
      <c r="G18" s="20">
        <v>44</v>
      </c>
      <c r="H18" s="20">
        <v>49</v>
      </c>
      <c r="I18" s="20">
        <v>48</v>
      </c>
      <c r="J18" s="20">
        <v>49</v>
      </c>
      <c r="K18" s="20">
        <f t="shared" ref="K18:K24" si="1">SUM(E18:J18)</f>
        <v>288</v>
      </c>
      <c r="L18" s="20">
        <v>47</v>
      </c>
      <c r="M18" s="20">
        <v>46</v>
      </c>
      <c r="N18" s="20">
        <v>49</v>
      </c>
      <c r="O18" s="20">
        <v>49</v>
      </c>
      <c r="P18" s="20">
        <v>45</v>
      </c>
      <c r="Q18" s="20">
        <v>46</v>
      </c>
      <c r="R18" s="20">
        <f>SUM(L18:Q18)</f>
        <v>282</v>
      </c>
      <c r="S18" s="19">
        <f>SUM(R18,K18)</f>
        <v>570</v>
      </c>
      <c r="T18" s="17"/>
      <c r="U18" s="17"/>
      <c r="V18" s="17"/>
      <c r="W18" s="17"/>
      <c r="X18" s="17"/>
    </row>
    <row r="19" spans="1:30" x14ac:dyDescent="0.25">
      <c r="A19" s="20" t="s">
        <v>234</v>
      </c>
      <c r="B19" s="20" t="s">
        <v>235</v>
      </c>
      <c r="C19" s="20" t="s">
        <v>236</v>
      </c>
      <c r="D19" s="20"/>
      <c r="E19" s="20">
        <v>39</v>
      </c>
      <c r="F19" s="20">
        <v>50</v>
      </c>
      <c r="G19" s="20">
        <v>49</v>
      </c>
      <c r="H19" s="20">
        <v>48</v>
      </c>
      <c r="I19" s="20">
        <v>47</v>
      </c>
      <c r="J19" s="20">
        <v>48</v>
      </c>
      <c r="K19" s="20">
        <f t="shared" si="1"/>
        <v>281</v>
      </c>
      <c r="L19" s="20">
        <v>49</v>
      </c>
      <c r="M19" s="20">
        <v>48</v>
      </c>
      <c r="N19" s="20">
        <v>46</v>
      </c>
      <c r="O19" s="20">
        <v>50</v>
      </c>
      <c r="P19" s="20">
        <v>46</v>
      </c>
      <c r="Q19" s="20">
        <v>46</v>
      </c>
      <c r="R19" s="20">
        <f>SUM(L19:Q19)</f>
        <v>285</v>
      </c>
      <c r="S19" s="19">
        <f>SUM(R19,K19)</f>
        <v>566</v>
      </c>
      <c r="T19" s="17"/>
      <c r="U19" s="17"/>
      <c r="V19" s="17"/>
      <c r="W19" s="17"/>
      <c r="X19" s="17"/>
    </row>
    <row r="20" spans="1:30" ht="13" thickBo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05"/>
      <c r="M20" s="105"/>
      <c r="N20" s="105"/>
      <c r="O20" s="105"/>
      <c r="P20" s="105"/>
      <c r="Q20" s="105"/>
      <c r="R20" s="105"/>
      <c r="S20" s="106"/>
      <c r="T20" s="17"/>
      <c r="U20" s="17"/>
      <c r="V20" s="17"/>
      <c r="W20" s="17"/>
      <c r="X20" s="17"/>
    </row>
    <row r="21" spans="1:30" ht="13.5" thickBot="1" x14ac:dyDescent="0.35">
      <c r="A21" s="186" t="s">
        <v>237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8"/>
      <c r="L21" s="186" t="s">
        <v>238</v>
      </c>
      <c r="M21" s="187"/>
      <c r="N21" s="187"/>
      <c r="O21" s="187"/>
      <c r="P21" s="187"/>
      <c r="Q21" s="187"/>
      <c r="R21" s="187"/>
      <c r="S21" s="188"/>
      <c r="T21" s="17"/>
      <c r="U21" s="17"/>
      <c r="V21" s="17"/>
      <c r="W21" s="17"/>
      <c r="X21" s="17"/>
    </row>
    <row r="22" spans="1:30" x14ac:dyDescent="0.25">
      <c r="A22" s="20" t="s">
        <v>223</v>
      </c>
      <c r="B22" s="103" t="s">
        <v>239</v>
      </c>
      <c r="C22" s="103" t="s">
        <v>240</v>
      </c>
      <c r="D22" s="103"/>
      <c r="E22" s="103">
        <v>46</v>
      </c>
      <c r="F22" s="103">
        <v>48</v>
      </c>
      <c r="G22" s="103">
        <v>44</v>
      </c>
      <c r="H22" s="103">
        <v>46</v>
      </c>
      <c r="I22" s="103">
        <v>47</v>
      </c>
      <c r="J22" s="103">
        <v>42</v>
      </c>
      <c r="K22" s="103">
        <f t="shared" si="1"/>
        <v>273</v>
      </c>
      <c r="L22" s="103">
        <v>47</v>
      </c>
      <c r="M22" s="103">
        <v>43</v>
      </c>
      <c r="N22" s="103">
        <v>44</v>
      </c>
      <c r="O22" s="103">
        <v>45</v>
      </c>
      <c r="P22" s="103">
        <v>44</v>
      </c>
      <c r="Q22" s="103">
        <v>35</v>
      </c>
      <c r="R22" s="103">
        <f>SUM(L22:Q22)</f>
        <v>258</v>
      </c>
      <c r="S22" s="104">
        <f>SUM(R22,K22)</f>
        <v>531</v>
      </c>
      <c r="T22" s="17"/>
      <c r="U22" s="17"/>
      <c r="V22" s="17"/>
      <c r="W22" s="17"/>
      <c r="X22" s="17"/>
    </row>
    <row r="23" spans="1:30" x14ac:dyDescent="0.25">
      <c r="A23" s="20" t="s">
        <v>241</v>
      </c>
      <c r="B23" s="20" t="s">
        <v>242</v>
      </c>
      <c r="C23" s="20" t="s">
        <v>243</v>
      </c>
      <c r="D23" s="20"/>
      <c r="E23" s="20">
        <v>48</v>
      </c>
      <c r="F23" s="20">
        <v>49</v>
      </c>
      <c r="G23" s="20">
        <v>49</v>
      </c>
      <c r="H23" s="20">
        <v>49</v>
      </c>
      <c r="I23" s="20">
        <v>46</v>
      </c>
      <c r="J23" s="20">
        <v>47</v>
      </c>
      <c r="K23" s="20">
        <f t="shared" si="1"/>
        <v>288</v>
      </c>
      <c r="L23" s="20">
        <v>49</v>
      </c>
      <c r="M23" s="20">
        <v>48</v>
      </c>
      <c r="N23" s="20">
        <v>48</v>
      </c>
      <c r="O23" s="20">
        <v>49</v>
      </c>
      <c r="P23" s="20">
        <v>46</v>
      </c>
      <c r="Q23" s="20">
        <v>47</v>
      </c>
      <c r="R23" s="20">
        <f>SUM(L23:Q23)</f>
        <v>287</v>
      </c>
      <c r="S23" s="19">
        <f>SUM(R23,K23)</f>
        <v>575</v>
      </c>
      <c r="T23" s="17"/>
      <c r="U23" s="17"/>
      <c r="V23" s="17"/>
      <c r="W23" s="17"/>
      <c r="X23" s="17"/>
    </row>
    <row r="24" spans="1:30" x14ac:dyDescent="0.25">
      <c r="A24" s="20" t="s">
        <v>244</v>
      </c>
      <c r="B24" s="20" t="s">
        <v>245</v>
      </c>
      <c r="C24" s="20" t="s">
        <v>246</v>
      </c>
      <c r="D24" s="20"/>
      <c r="E24" s="20">
        <v>47</v>
      </c>
      <c r="F24" s="20">
        <v>44</v>
      </c>
      <c r="G24" s="20">
        <v>46</v>
      </c>
      <c r="H24" s="20">
        <v>39</v>
      </c>
      <c r="I24" s="20">
        <v>38</v>
      </c>
      <c r="J24" s="20">
        <v>45</v>
      </c>
      <c r="K24" s="20">
        <f t="shared" si="1"/>
        <v>259</v>
      </c>
      <c r="L24" s="20">
        <v>48</v>
      </c>
      <c r="M24" s="20">
        <v>0</v>
      </c>
      <c r="N24" s="20">
        <v>47</v>
      </c>
      <c r="O24" s="20">
        <v>47</v>
      </c>
      <c r="P24" s="20">
        <v>44</v>
      </c>
      <c r="Q24" s="20">
        <v>0</v>
      </c>
      <c r="R24" s="20">
        <f>SUM(L24:Q24)</f>
        <v>186</v>
      </c>
      <c r="S24" s="19">
        <f>SUM(R24,K24)</f>
        <v>445</v>
      </c>
      <c r="T24" s="99"/>
      <c r="U24" s="99"/>
      <c r="V24" s="99"/>
      <c r="W24" s="17"/>
      <c r="X24" s="17"/>
    </row>
    <row r="25" spans="1:30" x14ac:dyDescent="0.25">
      <c r="A25" s="20" t="s">
        <v>247</v>
      </c>
      <c r="B25" s="20" t="s">
        <v>248</v>
      </c>
      <c r="C25" s="20" t="s">
        <v>249</v>
      </c>
      <c r="D25" s="20"/>
      <c r="E25" s="20">
        <v>44</v>
      </c>
      <c r="F25" s="20">
        <v>47</v>
      </c>
      <c r="G25" s="20">
        <v>47</v>
      </c>
      <c r="H25" s="20">
        <v>47</v>
      </c>
      <c r="I25" s="20">
        <v>46</v>
      </c>
      <c r="J25" s="20">
        <v>42</v>
      </c>
      <c r="K25" s="20">
        <f>SUM(E25:J25)</f>
        <v>273</v>
      </c>
      <c r="L25" s="20">
        <v>48</v>
      </c>
      <c r="M25" s="20">
        <v>46</v>
      </c>
      <c r="N25" s="20">
        <v>47</v>
      </c>
      <c r="O25" s="20">
        <v>42</v>
      </c>
      <c r="P25" s="20">
        <v>43</v>
      </c>
      <c r="Q25" s="20">
        <v>45</v>
      </c>
      <c r="R25" s="20">
        <f>SUM(L25:Q25)</f>
        <v>271</v>
      </c>
      <c r="S25" s="19">
        <f>SUM(R25,K25)</f>
        <v>544</v>
      </c>
      <c r="W25" s="17"/>
      <c r="X25" s="17"/>
    </row>
    <row r="26" spans="1:30" x14ac:dyDescent="0.25">
      <c r="A26" s="107"/>
      <c r="B26" s="67"/>
      <c r="C26" s="67"/>
      <c r="D26" s="67"/>
      <c r="E26" s="67"/>
      <c r="F26" s="67"/>
      <c r="G26" s="67"/>
      <c r="H26" s="67"/>
      <c r="I26" s="67"/>
      <c r="J26" s="67"/>
      <c r="K26" s="99"/>
    </row>
    <row r="27" spans="1:30" ht="13" x14ac:dyDescent="0.3">
      <c r="A27" s="180"/>
      <c r="B27" s="180"/>
      <c r="C27" s="180"/>
      <c r="D27" s="180"/>
      <c r="E27" s="180"/>
      <c r="F27" s="180"/>
      <c r="G27" s="68"/>
      <c r="H27" s="68"/>
      <c r="I27" s="68"/>
      <c r="J27" s="68"/>
      <c r="K27" s="68"/>
    </row>
    <row r="28" spans="1:30" ht="13.5" thickBot="1" x14ac:dyDescent="0.35">
      <c r="A28" s="180"/>
      <c r="B28" s="180"/>
      <c r="C28" s="180"/>
      <c r="D28" s="180"/>
      <c r="E28" s="180"/>
      <c r="F28" s="180"/>
      <c r="G28" s="68"/>
      <c r="H28" s="68"/>
      <c r="I28" s="68"/>
      <c r="J28" s="68"/>
      <c r="K28" s="68"/>
    </row>
    <row r="29" spans="1:30" ht="13" thickBot="1" x14ac:dyDescent="0.3">
      <c r="A29" s="181" t="s">
        <v>250</v>
      </c>
      <c r="B29" s="182"/>
      <c r="C29" s="182"/>
      <c r="D29" s="182"/>
      <c r="E29" s="182"/>
      <c r="F29" s="182"/>
      <c r="G29" s="183"/>
      <c r="H29" s="68"/>
      <c r="I29" s="109"/>
      <c r="J29" s="109"/>
      <c r="K29" s="109"/>
      <c r="L29" s="109"/>
      <c r="M29" s="109"/>
      <c r="N29" s="109"/>
      <c r="O29" s="17"/>
      <c r="P29" s="17"/>
      <c r="Q29" s="17"/>
      <c r="R29" s="17"/>
      <c r="S29" s="17"/>
      <c r="T29" s="17"/>
      <c r="U29" s="17"/>
      <c r="V29" s="17"/>
    </row>
    <row r="30" spans="1:30" ht="13" x14ac:dyDescent="0.3">
      <c r="A30" s="21"/>
      <c r="B30" s="21" t="s">
        <v>0</v>
      </c>
      <c r="C30" s="21" t="s">
        <v>1</v>
      </c>
      <c r="D30" s="21" t="s">
        <v>251</v>
      </c>
      <c r="E30" s="21" t="s">
        <v>252</v>
      </c>
      <c r="F30" s="21" t="s">
        <v>9</v>
      </c>
      <c r="G30" s="21" t="s">
        <v>8</v>
      </c>
      <c r="H30" s="67"/>
      <c r="I30" s="22"/>
      <c r="J30" s="22"/>
      <c r="K30" s="22"/>
      <c r="L30" s="22"/>
      <c r="M30" s="22"/>
      <c r="N30" s="22"/>
      <c r="W30" s="17"/>
      <c r="X30" s="17"/>
      <c r="Y30" s="17"/>
      <c r="Z30" s="17"/>
      <c r="AA30" s="17"/>
      <c r="AB30" s="76"/>
      <c r="AC30" s="76"/>
      <c r="AD30" s="76"/>
    </row>
    <row r="31" spans="1:30" ht="13" x14ac:dyDescent="0.3">
      <c r="A31" s="10">
        <v>1</v>
      </c>
      <c r="B31" s="110" t="s">
        <v>21</v>
      </c>
      <c r="C31" s="110" t="s">
        <v>99</v>
      </c>
      <c r="D31" s="110">
        <v>584</v>
      </c>
      <c r="E31" s="110">
        <v>570</v>
      </c>
      <c r="F31" s="111">
        <v>197.8</v>
      </c>
      <c r="G31" s="111">
        <v>1351.8</v>
      </c>
      <c r="H31" s="108" t="s">
        <v>253</v>
      </c>
      <c r="I31" s="22"/>
      <c r="J31" s="22"/>
      <c r="K31" s="22"/>
      <c r="L31" s="22"/>
      <c r="M31" s="22"/>
      <c r="N31" s="22"/>
    </row>
    <row r="32" spans="1:30" ht="13" x14ac:dyDescent="0.3">
      <c r="A32" s="10">
        <v>2</v>
      </c>
      <c r="B32" s="110" t="s">
        <v>18</v>
      </c>
      <c r="C32" s="110" t="s">
        <v>19</v>
      </c>
      <c r="D32" s="110">
        <v>578</v>
      </c>
      <c r="E32" s="110">
        <v>575</v>
      </c>
      <c r="F32" s="111">
        <v>196.3</v>
      </c>
      <c r="G32" s="111">
        <v>1349.3</v>
      </c>
      <c r="H32" s="108" t="s">
        <v>254</v>
      </c>
      <c r="I32" s="22"/>
      <c r="J32" s="22"/>
      <c r="K32" s="22"/>
      <c r="L32" s="22"/>
      <c r="M32" s="22"/>
      <c r="N32" s="22"/>
    </row>
    <row r="33" spans="1:14" ht="13" x14ac:dyDescent="0.3">
      <c r="A33" s="10">
        <v>3</v>
      </c>
      <c r="B33" s="110" t="s">
        <v>23</v>
      </c>
      <c r="C33" s="110" t="s">
        <v>24</v>
      </c>
      <c r="D33" s="110">
        <v>567</v>
      </c>
      <c r="E33" s="110">
        <v>566</v>
      </c>
      <c r="F33" s="111">
        <v>195.1</v>
      </c>
      <c r="G33" s="111">
        <v>1328.1</v>
      </c>
      <c r="H33" s="108" t="s">
        <v>255</v>
      </c>
      <c r="I33" s="22"/>
      <c r="J33" s="22"/>
      <c r="K33" s="22"/>
      <c r="L33" s="22"/>
      <c r="M33" s="22"/>
      <c r="N33" s="22"/>
    </row>
    <row r="34" spans="1:14" ht="13" x14ac:dyDescent="0.3">
      <c r="A34" s="10">
        <v>4</v>
      </c>
      <c r="B34" s="110" t="s">
        <v>16</v>
      </c>
      <c r="C34" s="110" t="s">
        <v>17</v>
      </c>
      <c r="D34" s="110">
        <v>534</v>
      </c>
      <c r="E34" s="110">
        <v>445</v>
      </c>
      <c r="F34" s="111">
        <v>184.8</v>
      </c>
      <c r="G34" s="111">
        <v>1163.8</v>
      </c>
      <c r="H34" s="108" t="s">
        <v>256</v>
      </c>
      <c r="I34" s="22"/>
      <c r="J34" s="22"/>
      <c r="K34" s="22"/>
      <c r="L34" s="22"/>
      <c r="M34" s="22"/>
      <c r="N34" s="22"/>
    </row>
    <row r="35" spans="1:14" ht="13" x14ac:dyDescent="0.3">
      <c r="A35" s="10">
        <v>5</v>
      </c>
      <c r="B35" s="110" t="s">
        <v>148</v>
      </c>
      <c r="C35" s="110" t="s">
        <v>87</v>
      </c>
      <c r="D35" s="110">
        <v>530</v>
      </c>
      <c r="E35" s="110">
        <v>531</v>
      </c>
      <c r="F35" s="111">
        <v>145.80000000000001</v>
      </c>
      <c r="G35" s="111">
        <v>1206.8</v>
      </c>
      <c r="H35" s="108" t="s">
        <v>257</v>
      </c>
      <c r="I35" s="22"/>
      <c r="J35" s="22"/>
      <c r="K35" s="22"/>
      <c r="L35" s="22"/>
      <c r="M35" s="22"/>
      <c r="N35" s="22"/>
    </row>
    <row r="36" spans="1:14" ht="13" x14ac:dyDescent="0.3">
      <c r="A36" s="10">
        <v>6</v>
      </c>
      <c r="B36" s="110" t="s">
        <v>20</v>
      </c>
      <c r="C36" s="110" t="s">
        <v>258</v>
      </c>
      <c r="D36" s="110">
        <v>503</v>
      </c>
      <c r="E36" s="110">
        <v>544</v>
      </c>
      <c r="F36" s="111">
        <v>185.7</v>
      </c>
      <c r="G36" s="111">
        <v>1232.7</v>
      </c>
      <c r="H36" s="108" t="s">
        <v>259</v>
      </c>
      <c r="I36" s="31" t="s">
        <v>260</v>
      </c>
      <c r="J36" s="184" t="s">
        <v>261</v>
      </c>
      <c r="K36" s="184"/>
      <c r="L36" s="22"/>
      <c r="M36" s="22"/>
      <c r="N36" s="22"/>
    </row>
  </sheetData>
  <mergeCells count="15">
    <mergeCell ref="A1:S3"/>
    <mergeCell ref="A4:S5"/>
    <mergeCell ref="A6:K6"/>
    <mergeCell ref="L6:S6"/>
    <mergeCell ref="A11:K11"/>
    <mergeCell ref="L11:S11"/>
    <mergeCell ref="A28:F28"/>
    <mergeCell ref="A29:G29"/>
    <mergeCell ref="J36:K36"/>
    <mergeCell ref="A15:S15"/>
    <mergeCell ref="A16:K16"/>
    <mergeCell ref="L16:S16"/>
    <mergeCell ref="A21:K21"/>
    <mergeCell ref="L21:S21"/>
    <mergeCell ref="A27:F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>
      <selection sqref="A1:R1"/>
    </sheetView>
  </sheetViews>
  <sheetFormatPr defaultRowHeight="12.5" x14ac:dyDescent="0.25"/>
  <cols>
    <col min="1" max="1" width="2.7265625" bestFit="1" customWidth="1"/>
    <col min="2" max="2" width="9.26953125" bestFit="1" customWidth="1"/>
    <col min="3" max="3" width="9.453125" customWidth="1"/>
    <col min="4" max="4" width="7.453125" customWidth="1"/>
    <col min="5" max="5" width="6.54296875" customWidth="1"/>
    <col min="6" max="7" width="5.81640625" customWidth="1"/>
    <col min="8" max="8" width="5" customWidth="1"/>
    <col min="9" max="9" width="5.1796875" bestFit="1" customWidth="1"/>
    <col min="10" max="10" width="7" style="68" bestFit="1" customWidth="1"/>
    <col min="11" max="13" width="7" customWidth="1"/>
    <col min="14" max="14" width="7.7265625" customWidth="1"/>
    <col min="15" max="16" width="7" customWidth="1"/>
    <col min="17" max="17" width="5.81640625" customWidth="1"/>
    <col min="18" max="18" width="6" customWidth="1"/>
    <col min="19" max="26" width="4.453125" bestFit="1" customWidth="1"/>
    <col min="27" max="27" width="5.1796875" bestFit="1" customWidth="1"/>
    <col min="28" max="28" width="5.81640625" bestFit="1" customWidth="1"/>
  </cols>
  <sheetData>
    <row r="1" spans="1:28" x14ac:dyDescent="0.25">
      <c r="A1" s="198" t="s">
        <v>262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200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3" thickBot="1" x14ac:dyDescent="0.3">
      <c r="A2" s="201" t="s">
        <v>263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3" thickBot="1" x14ac:dyDescent="0.3">
      <c r="A3" s="181" t="s">
        <v>264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x14ac:dyDescent="0.25">
      <c r="A4" s="112" t="s">
        <v>265</v>
      </c>
      <c r="B4" s="113" t="s">
        <v>0</v>
      </c>
      <c r="C4" s="113" t="s">
        <v>1</v>
      </c>
      <c r="D4" s="114">
        <v>1</v>
      </c>
      <c r="E4" s="114">
        <v>2</v>
      </c>
      <c r="F4" s="114">
        <v>3</v>
      </c>
      <c r="G4" s="114">
        <v>4</v>
      </c>
      <c r="H4" s="114">
        <v>5</v>
      </c>
      <c r="I4" s="114">
        <v>6</v>
      </c>
      <c r="J4" s="114" t="s">
        <v>266</v>
      </c>
      <c r="K4" s="114">
        <v>1</v>
      </c>
      <c r="L4" s="114">
        <v>2</v>
      </c>
      <c r="M4" s="114">
        <v>3</v>
      </c>
      <c r="N4" s="114">
        <v>4</v>
      </c>
      <c r="O4" s="114">
        <v>5</v>
      </c>
      <c r="P4" s="114">
        <v>6</v>
      </c>
      <c r="Q4" s="113" t="s">
        <v>267</v>
      </c>
      <c r="R4" s="115" t="s">
        <v>268</v>
      </c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x14ac:dyDescent="0.25">
      <c r="A5" s="116">
        <v>22</v>
      </c>
      <c r="B5" s="12" t="s">
        <v>20</v>
      </c>
      <c r="C5" s="12" t="s">
        <v>98</v>
      </c>
      <c r="D5" s="10">
        <v>43</v>
      </c>
      <c r="E5" s="10">
        <v>44</v>
      </c>
      <c r="F5" s="10">
        <v>47</v>
      </c>
      <c r="G5" s="10">
        <v>48</v>
      </c>
      <c r="H5" s="10">
        <v>46</v>
      </c>
      <c r="I5" s="10">
        <v>46</v>
      </c>
      <c r="J5" s="10">
        <f t="shared" ref="J5:J11" si="0">SUM(D5:I5)</f>
        <v>274</v>
      </c>
      <c r="K5" s="10">
        <v>49</v>
      </c>
      <c r="L5" s="10">
        <v>48</v>
      </c>
      <c r="M5" s="10">
        <v>49</v>
      </c>
      <c r="N5" s="10">
        <v>47</v>
      </c>
      <c r="O5" s="10">
        <v>49</v>
      </c>
      <c r="P5" s="10">
        <v>47</v>
      </c>
      <c r="Q5" s="12">
        <f t="shared" ref="Q5:Q11" si="1">SUM(K5:P5)</f>
        <v>289</v>
      </c>
      <c r="R5" s="117">
        <f t="shared" ref="R5:R11" si="2">SUM(Q5,J5)</f>
        <v>563</v>
      </c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x14ac:dyDescent="0.25">
      <c r="A6" s="116">
        <v>24</v>
      </c>
      <c r="B6" s="12" t="s">
        <v>25</v>
      </c>
      <c r="C6" s="12" t="s">
        <v>26</v>
      </c>
      <c r="D6" s="10">
        <v>48</v>
      </c>
      <c r="E6" s="10">
        <v>46</v>
      </c>
      <c r="F6" s="10">
        <v>48</v>
      </c>
      <c r="G6" s="10">
        <v>47</v>
      </c>
      <c r="H6" s="10">
        <v>49</v>
      </c>
      <c r="I6" s="10">
        <v>48</v>
      </c>
      <c r="J6" s="10">
        <f t="shared" si="0"/>
        <v>286</v>
      </c>
      <c r="K6" s="10">
        <v>49</v>
      </c>
      <c r="L6" s="10">
        <v>49</v>
      </c>
      <c r="M6" s="10">
        <v>48</v>
      </c>
      <c r="N6" s="10">
        <v>46</v>
      </c>
      <c r="O6" s="10">
        <v>49</v>
      </c>
      <c r="P6" s="10">
        <v>49</v>
      </c>
      <c r="Q6" s="12">
        <f t="shared" si="1"/>
        <v>290</v>
      </c>
      <c r="R6" s="117">
        <f t="shared" si="2"/>
        <v>576</v>
      </c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x14ac:dyDescent="0.25">
      <c r="A7" s="116">
        <v>25</v>
      </c>
      <c r="B7" s="12" t="s">
        <v>32</v>
      </c>
      <c r="C7" s="12" t="s">
        <v>178</v>
      </c>
      <c r="D7" s="10">
        <v>48</v>
      </c>
      <c r="E7" s="10">
        <v>44</v>
      </c>
      <c r="F7" s="10">
        <v>43</v>
      </c>
      <c r="G7" s="10">
        <v>42</v>
      </c>
      <c r="H7" s="10">
        <v>37</v>
      </c>
      <c r="I7" s="10">
        <v>41</v>
      </c>
      <c r="J7" s="10">
        <f t="shared" si="0"/>
        <v>255</v>
      </c>
      <c r="K7" s="10">
        <v>45</v>
      </c>
      <c r="L7" s="10">
        <v>41</v>
      </c>
      <c r="M7" s="10">
        <v>47</v>
      </c>
      <c r="N7" s="10">
        <v>41</v>
      </c>
      <c r="O7" s="10">
        <v>46</v>
      </c>
      <c r="P7" s="10">
        <v>44</v>
      </c>
      <c r="Q7" s="12">
        <f t="shared" si="1"/>
        <v>264</v>
      </c>
      <c r="R7" s="117">
        <f t="shared" si="2"/>
        <v>519</v>
      </c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x14ac:dyDescent="0.25">
      <c r="A8" s="116">
        <v>26</v>
      </c>
      <c r="B8" s="12" t="s">
        <v>164</v>
      </c>
      <c r="C8" s="12" t="s">
        <v>171</v>
      </c>
      <c r="D8" s="10">
        <v>41</v>
      </c>
      <c r="E8" s="10">
        <v>42</v>
      </c>
      <c r="F8" s="10">
        <v>45</v>
      </c>
      <c r="G8" s="10">
        <v>42</v>
      </c>
      <c r="H8" s="10">
        <v>46</v>
      </c>
      <c r="I8" s="10">
        <v>48</v>
      </c>
      <c r="J8" s="10">
        <f t="shared" si="0"/>
        <v>264</v>
      </c>
      <c r="K8" s="10">
        <v>41</v>
      </c>
      <c r="L8" s="10">
        <v>46</v>
      </c>
      <c r="M8" s="10">
        <v>45</v>
      </c>
      <c r="N8" s="10">
        <v>43</v>
      </c>
      <c r="O8" s="10">
        <v>47</v>
      </c>
      <c r="P8" s="10">
        <v>45</v>
      </c>
      <c r="Q8" s="12">
        <f t="shared" si="1"/>
        <v>267</v>
      </c>
      <c r="R8" s="117">
        <f t="shared" si="2"/>
        <v>531</v>
      </c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x14ac:dyDescent="0.25">
      <c r="A9" s="116">
        <v>27</v>
      </c>
      <c r="B9" s="12" t="s">
        <v>174</v>
      </c>
      <c r="C9" s="12" t="s">
        <v>177</v>
      </c>
      <c r="D9" s="10">
        <v>49</v>
      </c>
      <c r="E9" s="10">
        <v>46</v>
      </c>
      <c r="F9" s="10">
        <v>47</v>
      </c>
      <c r="G9" s="10">
        <v>48</v>
      </c>
      <c r="H9" s="10">
        <v>50</v>
      </c>
      <c r="I9" s="10">
        <v>47</v>
      </c>
      <c r="J9" s="10">
        <f t="shared" si="0"/>
        <v>287</v>
      </c>
      <c r="K9" s="10">
        <v>46</v>
      </c>
      <c r="L9" s="10">
        <v>42</v>
      </c>
      <c r="M9" s="10">
        <v>48</v>
      </c>
      <c r="N9" s="10">
        <v>46</v>
      </c>
      <c r="O9" s="10">
        <v>45</v>
      </c>
      <c r="P9" s="10">
        <v>45</v>
      </c>
      <c r="Q9" s="12">
        <f t="shared" si="1"/>
        <v>272</v>
      </c>
      <c r="R9" s="117">
        <f t="shared" si="2"/>
        <v>559</v>
      </c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x14ac:dyDescent="0.25">
      <c r="A10" s="116">
        <v>29</v>
      </c>
      <c r="B10" s="12" t="s">
        <v>27</v>
      </c>
      <c r="C10" s="12" t="s">
        <v>28</v>
      </c>
      <c r="D10" s="10">
        <v>44</v>
      </c>
      <c r="E10" s="10">
        <v>46</v>
      </c>
      <c r="F10" s="10">
        <v>45</v>
      </c>
      <c r="G10" s="10">
        <v>48</v>
      </c>
      <c r="H10" s="10">
        <v>49</v>
      </c>
      <c r="I10" s="10">
        <v>45</v>
      </c>
      <c r="J10" s="10">
        <f t="shared" si="0"/>
        <v>277</v>
      </c>
      <c r="K10" s="10">
        <v>46</v>
      </c>
      <c r="L10" s="10">
        <v>45</v>
      </c>
      <c r="M10" s="10">
        <v>42</v>
      </c>
      <c r="N10" s="10">
        <v>43</v>
      </c>
      <c r="O10" s="10">
        <v>45</v>
      </c>
      <c r="P10" s="10">
        <v>45</v>
      </c>
      <c r="Q10" s="12">
        <f t="shared" si="1"/>
        <v>266</v>
      </c>
      <c r="R10" s="117">
        <f t="shared" si="2"/>
        <v>543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ht="13" thickBot="1" x14ac:dyDescent="0.3">
      <c r="A11" s="118">
        <v>30</v>
      </c>
      <c r="B11" s="119" t="s">
        <v>173</v>
      </c>
      <c r="C11" s="119" t="s">
        <v>176</v>
      </c>
      <c r="D11" s="120">
        <v>45</v>
      </c>
      <c r="E11" s="120">
        <v>44</v>
      </c>
      <c r="F11" s="120">
        <v>43</v>
      </c>
      <c r="G11" s="120">
        <v>45</v>
      </c>
      <c r="H11" s="120">
        <v>45</v>
      </c>
      <c r="I11" s="120">
        <v>40</v>
      </c>
      <c r="J11" s="120">
        <f t="shared" si="0"/>
        <v>262</v>
      </c>
      <c r="K11" s="120">
        <v>42</v>
      </c>
      <c r="L11" s="120">
        <v>38</v>
      </c>
      <c r="M11" s="120">
        <v>44</v>
      </c>
      <c r="N11" s="120">
        <v>43</v>
      </c>
      <c r="O11" s="120">
        <v>47</v>
      </c>
      <c r="P11" s="120">
        <v>44</v>
      </c>
      <c r="Q11" s="119">
        <f t="shared" si="1"/>
        <v>258</v>
      </c>
      <c r="R11" s="121">
        <f t="shared" si="2"/>
        <v>520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3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4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13" thickBot="1" x14ac:dyDescent="0.3">
      <c r="A13" s="181" t="s">
        <v>269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x14ac:dyDescent="0.25">
      <c r="A14" s="112"/>
      <c r="B14" s="113" t="s">
        <v>0</v>
      </c>
      <c r="C14" s="113" t="s">
        <v>1</v>
      </c>
      <c r="D14" s="114">
        <v>1</v>
      </c>
      <c r="E14" s="114">
        <v>2</v>
      </c>
      <c r="F14" s="114">
        <v>3</v>
      </c>
      <c r="G14" s="114">
        <v>4</v>
      </c>
      <c r="H14" s="114">
        <v>5</v>
      </c>
      <c r="I14" s="114">
        <v>6</v>
      </c>
      <c r="J14" s="114" t="s">
        <v>266</v>
      </c>
      <c r="K14" s="114">
        <v>1</v>
      </c>
      <c r="L14" s="114">
        <v>2</v>
      </c>
      <c r="M14" s="114">
        <v>3</v>
      </c>
      <c r="N14" s="114">
        <v>4</v>
      </c>
      <c r="O14" s="114">
        <v>5</v>
      </c>
      <c r="P14" s="114">
        <v>6</v>
      </c>
      <c r="Q14" s="113" t="s">
        <v>267</v>
      </c>
      <c r="R14" s="115" t="s">
        <v>268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x14ac:dyDescent="0.25">
      <c r="A15" s="116">
        <v>22</v>
      </c>
      <c r="B15" s="12" t="s">
        <v>25</v>
      </c>
      <c r="C15" s="12" t="s">
        <v>26</v>
      </c>
      <c r="D15" s="10">
        <v>48</v>
      </c>
      <c r="E15" s="10">
        <v>50</v>
      </c>
      <c r="F15" s="10">
        <v>48</v>
      </c>
      <c r="G15" s="10">
        <v>45</v>
      </c>
      <c r="H15" s="10">
        <v>46</v>
      </c>
      <c r="I15" s="10">
        <v>50</v>
      </c>
      <c r="J15" s="10">
        <f t="shared" ref="J15:J21" si="3">SUM(D15:I15)</f>
        <v>287</v>
      </c>
      <c r="K15" s="10">
        <v>46</v>
      </c>
      <c r="L15" s="10">
        <v>47</v>
      </c>
      <c r="M15" s="10">
        <v>48</v>
      </c>
      <c r="N15" s="10">
        <v>47</v>
      </c>
      <c r="O15" s="10">
        <v>47</v>
      </c>
      <c r="P15" s="10">
        <v>49</v>
      </c>
      <c r="Q15" s="12">
        <f t="shared" ref="Q15:Q21" si="4">SUM(K15:P15)</f>
        <v>284</v>
      </c>
      <c r="R15" s="117">
        <f t="shared" ref="R15:R21" si="5">SUM(Q15,J15)</f>
        <v>571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x14ac:dyDescent="0.25">
      <c r="A16" s="116">
        <v>24</v>
      </c>
      <c r="B16" s="12" t="s">
        <v>20</v>
      </c>
      <c r="C16" s="12" t="s">
        <v>98</v>
      </c>
      <c r="D16" s="10">
        <v>46</v>
      </c>
      <c r="E16" s="10">
        <v>44</v>
      </c>
      <c r="F16" s="10">
        <v>49</v>
      </c>
      <c r="G16" s="10">
        <v>46</v>
      </c>
      <c r="H16" s="10">
        <v>48</v>
      </c>
      <c r="I16" s="10">
        <v>45</v>
      </c>
      <c r="J16" s="10">
        <f t="shared" si="3"/>
        <v>278</v>
      </c>
      <c r="K16" s="10">
        <v>49</v>
      </c>
      <c r="L16" s="10">
        <v>48</v>
      </c>
      <c r="M16" s="10">
        <v>44</v>
      </c>
      <c r="N16" s="10">
        <v>48</v>
      </c>
      <c r="O16" s="10">
        <v>47</v>
      </c>
      <c r="P16" s="10">
        <v>48</v>
      </c>
      <c r="Q16" s="12">
        <f t="shared" si="4"/>
        <v>284</v>
      </c>
      <c r="R16" s="117">
        <f t="shared" si="5"/>
        <v>562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x14ac:dyDescent="0.25">
      <c r="A17" s="116">
        <v>25</v>
      </c>
      <c r="B17" s="12" t="s">
        <v>174</v>
      </c>
      <c r="C17" s="12" t="s">
        <v>177</v>
      </c>
      <c r="D17" s="10">
        <v>43</v>
      </c>
      <c r="E17" s="10">
        <v>47</v>
      </c>
      <c r="F17" s="10">
        <v>47</v>
      </c>
      <c r="G17" s="10">
        <v>49</v>
      </c>
      <c r="H17" s="10">
        <v>48</v>
      </c>
      <c r="I17" s="10">
        <v>46</v>
      </c>
      <c r="J17" s="10">
        <f t="shared" si="3"/>
        <v>280</v>
      </c>
      <c r="K17" s="10">
        <v>47</v>
      </c>
      <c r="L17" s="10">
        <v>45</v>
      </c>
      <c r="M17" s="10">
        <v>48</v>
      </c>
      <c r="N17" s="10">
        <v>45</v>
      </c>
      <c r="O17" s="10">
        <v>46</v>
      </c>
      <c r="P17" s="10">
        <v>47</v>
      </c>
      <c r="Q17" s="12">
        <f t="shared" si="4"/>
        <v>278</v>
      </c>
      <c r="R17" s="117">
        <f t="shared" si="5"/>
        <v>558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x14ac:dyDescent="0.25">
      <c r="A18" s="116">
        <v>26</v>
      </c>
      <c r="B18" s="12" t="s">
        <v>27</v>
      </c>
      <c r="C18" s="12" t="s">
        <v>28</v>
      </c>
      <c r="D18" s="10">
        <v>45</v>
      </c>
      <c r="E18" s="10">
        <v>46</v>
      </c>
      <c r="F18" s="10">
        <v>46</v>
      </c>
      <c r="G18" s="10">
        <v>46</v>
      </c>
      <c r="H18" s="10">
        <v>46</v>
      </c>
      <c r="I18" s="10">
        <v>44</v>
      </c>
      <c r="J18" s="10">
        <f t="shared" si="3"/>
        <v>273</v>
      </c>
      <c r="K18" s="10">
        <v>46</v>
      </c>
      <c r="L18" s="10">
        <v>45</v>
      </c>
      <c r="M18" s="10">
        <v>45</v>
      </c>
      <c r="N18" s="10">
        <v>41</v>
      </c>
      <c r="O18" s="10">
        <v>46</v>
      </c>
      <c r="P18" s="10">
        <v>44</v>
      </c>
      <c r="Q18" s="12">
        <f t="shared" si="4"/>
        <v>267</v>
      </c>
      <c r="R18" s="117">
        <f t="shared" si="5"/>
        <v>540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x14ac:dyDescent="0.25">
      <c r="A19" s="116">
        <v>27</v>
      </c>
      <c r="B19" s="12" t="s">
        <v>164</v>
      </c>
      <c r="C19" s="12" t="s">
        <v>171</v>
      </c>
      <c r="D19" s="10">
        <v>46</v>
      </c>
      <c r="E19" s="10">
        <v>47</v>
      </c>
      <c r="F19" s="10">
        <v>41</v>
      </c>
      <c r="G19" s="10">
        <v>47</v>
      </c>
      <c r="H19" s="10">
        <v>42</v>
      </c>
      <c r="I19" s="10">
        <v>40</v>
      </c>
      <c r="J19" s="10">
        <f t="shared" si="3"/>
        <v>263</v>
      </c>
      <c r="K19" s="10">
        <v>44</v>
      </c>
      <c r="L19" s="10">
        <v>47</v>
      </c>
      <c r="M19" s="10">
        <v>40</v>
      </c>
      <c r="N19" s="10">
        <v>44</v>
      </c>
      <c r="O19" s="10">
        <v>47</v>
      </c>
      <c r="P19" s="10">
        <v>46</v>
      </c>
      <c r="Q19" s="12">
        <f t="shared" si="4"/>
        <v>268</v>
      </c>
      <c r="R19" s="117">
        <f t="shared" si="5"/>
        <v>531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x14ac:dyDescent="0.25">
      <c r="A20" s="116">
        <v>29</v>
      </c>
      <c r="B20" s="12" t="s">
        <v>173</v>
      </c>
      <c r="C20" s="12" t="s">
        <v>176</v>
      </c>
      <c r="D20" s="10">
        <v>47</v>
      </c>
      <c r="E20" s="10">
        <v>45</v>
      </c>
      <c r="F20" s="10">
        <v>38</v>
      </c>
      <c r="G20" s="10">
        <v>47</v>
      </c>
      <c r="H20" s="10">
        <v>48</v>
      </c>
      <c r="I20" s="10">
        <v>48</v>
      </c>
      <c r="J20" s="10">
        <f t="shared" si="3"/>
        <v>273</v>
      </c>
      <c r="K20" s="10">
        <v>42</v>
      </c>
      <c r="L20" s="10">
        <v>44</v>
      </c>
      <c r="M20" s="10">
        <v>47</v>
      </c>
      <c r="N20" s="10">
        <v>49</v>
      </c>
      <c r="O20" s="10">
        <v>48</v>
      </c>
      <c r="P20" s="10">
        <v>48</v>
      </c>
      <c r="Q20" s="12">
        <f t="shared" si="4"/>
        <v>278</v>
      </c>
      <c r="R20" s="117">
        <f t="shared" si="5"/>
        <v>551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3" thickBot="1" x14ac:dyDescent="0.3">
      <c r="A21" s="118">
        <v>30</v>
      </c>
      <c r="B21" s="119" t="s">
        <v>32</v>
      </c>
      <c r="C21" s="119" t="s">
        <v>178</v>
      </c>
      <c r="D21" s="120">
        <v>39</v>
      </c>
      <c r="E21" s="120">
        <v>42</v>
      </c>
      <c r="F21" s="120">
        <v>41</v>
      </c>
      <c r="G21" s="120">
        <v>40</v>
      </c>
      <c r="H21" s="120">
        <v>44</v>
      </c>
      <c r="I21" s="120">
        <v>41</v>
      </c>
      <c r="J21" s="120">
        <f t="shared" si="3"/>
        <v>247</v>
      </c>
      <c r="K21" s="120">
        <v>41</v>
      </c>
      <c r="L21" s="120">
        <v>47</v>
      </c>
      <c r="M21" s="120">
        <v>40</v>
      </c>
      <c r="N21" s="120">
        <v>44</v>
      </c>
      <c r="O21" s="120">
        <v>45</v>
      </c>
      <c r="P21" s="120">
        <v>46</v>
      </c>
      <c r="Q21" s="119">
        <f t="shared" si="4"/>
        <v>263</v>
      </c>
      <c r="R21" s="121">
        <f t="shared" si="5"/>
        <v>510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3" thickBot="1" x14ac:dyDescent="0.3"/>
    <row r="23" spans="1:28" ht="13" thickBot="1" x14ac:dyDescent="0.3">
      <c r="A23" s="204" t="s">
        <v>270</v>
      </c>
      <c r="B23" s="205"/>
      <c r="C23" s="205"/>
      <c r="D23" s="205"/>
      <c r="E23" s="205"/>
      <c r="F23" s="205"/>
      <c r="G23" s="205"/>
      <c r="H23" s="205"/>
      <c r="I23" s="205"/>
      <c r="J23" s="206"/>
      <c r="L23" s="207" t="s">
        <v>271</v>
      </c>
      <c r="M23" s="208"/>
      <c r="N23" s="208"/>
      <c r="O23" s="208"/>
      <c r="P23" s="208"/>
      <c r="Q23" s="208"/>
      <c r="R23" s="209"/>
    </row>
    <row r="24" spans="1:28" ht="13" thickBot="1" x14ac:dyDescent="0.3">
      <c r="A24" s="216" t="s">
        <v>272</v>
      </c>
      <c r="B24" s="217"/>
      <c r="C24" s="217"/>
      <c r="D24" s="217"/>
      <c r="E24" s="217"/>
      <c r="F24" s="217"/>
      <c r="G24" s="217"/>
      <c r="H24" s="217"/>
      <c r="I24" s="217"/>
      <c r="J24" s="218"/>
      <c r="L24" s="210"/>
      <c r="M24" s="211"/>
      <c r="N24" s="211"/>
      <c r="O24" s="211"/>
      <c r="P24" s="211"/>
      <c r="Q24" s="211"/>
      <c r="R24" s="212"/>
    </row>
    <row r="25" spans="1:28" ht="13" thickBot="1" x14ac:dyDescent="0.3">
      <c r="A25" s="122" t="s">
        <v>273</v>
      </c>
      <c r="B25" s="122" t="s">
        <v>0</v>
      </c>
      <c r="C25" s="122" t="s">
        <v>1</v>
      </c>
      <c r="D25" s="123" t="s">
        <v>274</v>
      </c>
      <c r="E25" s="123">
        <v>1</v>
      </c>
      <c r="F25" s="123">
        <v>2</v>
      </c>
      <c r="G25" s="123">
        <v>3</v>
      </c>
      <c r="H25" s="123">
        <v>4</v>
      </c>
      <c r="I25" s="122" t="s">
        <v>275</v>
      </c>
      <c r="J25" s="122" t="s">
        <v>268</v>
      </c>
      <c r="L25" s="213"/>
      <c r="M25" s="214"/>
      <c r="N25" s="214"/>
      <c r="O25" s="214"/>
      <c r="P25" s="214"/>
      <c r="Q25" s="214"/>
      <c r="R25" s="215"/>
    </row>
    <row r="26" spans="1:28" x14ac:dyDescent="0.25">
      <c r="A26" s="124">
        <v>1</v>
      </c>
      <c r="B26" s="12" t="s">
        <v>25</v>
      </c>
      <c r="C26" s="12" t="s">
        <v>26</v>
      </c>
      <c r="D26" s="10">
        <v>1147</v>
      </c>
      <c r="E26" s="30">
        <v>51.7</v>
      </c>
      <c r="F26" s="30">
        <v>51.1</v>
      </c>
      <c r="G26" s="30">
        <v>51</v>
      </c>
      <c r="H26" s="30">
        <v>51.7</v>
      </c>
      <c r="I26" s="124">
        <f t="shared" ref="I26:I33" si="6">SUM(E26:H26)</f>
        <v>205.5</v>
      </c>
      <c r="J26" s="124">
        <f t="shared" ref="J26:J33" si="7">SUM(D26,I26)</f>
        <v>1352.5</v>
      </c>
      <c r="L26" s="21" t="s">
        <v>273</v>
      </c>
      <c r="M26" s="21" t="s">
        <v>0</v>
      </c>
      <c r="N26" s="21" t="s">
        <v>1</v>
      </c>
      <c r="O26" s="21" t="s">
        <v>251</v>
      </c>
      <c r="P26" s="21" t="s">
        <v>252</v>
      </c>
      <c r="Q26" s="21" t="s">
        <v>9</v>
      </c>
      <c r="R26" s="21" t="s">
        <v>8</v>
      </c>
    </row>
    <row r="27" spans="1:28" x14ac:dyDescent="0.25">
      <c r="A27" s="124">
        <v>2</v>
      </c>
      <c r="B27" s="12" t="s">
        <v>20</v>
      </c>
      <c r="C27" s="12" t="s">
        <v>98</v>
      </c>
      <c r="D27" s="30">
        <v>1125</v>
      </c>
      <c r="E27" s="30">
        <v>49.9</v>
      </c>
      <c r="F27" s="30">
        <v>48.4</v>
      </c>
      <c r="G27" s="30">
        <v>49.7</v>
      </c>
      <c r="H27" s="30">
        <v>49.8</v>
      </c>
      <c r="I27" s="124">
        <f t="shared" si="6"/>
        <v>197.8</v>
      </c>
      <c r="J27" s="124">
        <f t="shared" si="7"/>
        <v>1322.8</v>
      </c>
      <c r="L27" s="10">
        <v>1</v>
      </c>
      <c r="M27" s="125" t="s">
        <v>25</v>
      </c>
      <c r="N27" s="125" t="s">
        <v>26</v>
      </c>
      <c r="O27" s="126">
        <v>576</v>
      </c>
      <c r="P27" s="10">
        <v>571</v>
      </c>
      <c r="Q27" s="10">
        <v>205.5</v>
      </c>
      <c r="R27" s="10">
        <f>SUM(O27:Q27)</f>
        <v>1352.5</v>
      </c>
    </row>
    <row r="28" spans="1:28" x14ac:dyDescent="0.25">
      <c r="A28" s="124">
        <v>3</v>
      </c>
      <c r="B28" s="12" t="s">
        <v>174</v>
      </c>
      <c r="C28" s="12" t="s">
        <v>177</v>
      </c>
      <c r="D28" s="30">
        <v>1117</v>
      </c>
      <c r="E28" s="30">
        <v>49.7</v>
      </c>
      <c r="F28" s="30">
        <v>47.8</v>
      </c>
      <c r="G28" s="30">
        <v>50.6</v>
      </c>
      <c r="H28" s="30">
        <v>51.6</v>
      </c>
      <c r="I28" s="124">
        <f t="shared" si="6"/>
        <v>199.7</v>
      </c>
      <c r="J28" s="124">
        <f t="shared" si="7"/>
        <v>1316.7</v>
      </c>
      <c r="L28" s="10">
        <v>2</v>
      </c>
      <c r="M28" s="125" t="s">
        <v>174</v>
      </c>
      <c r="N28" s="125" t="s">
        <v>177</v>
      </c>
      <c r="O28" s="126">
        <v>559</v>
      </c>
      <c r="P28" s="10">
        <v>558</v>
      </c>
      <c r="Q28" s="10">
        <v>199.7</v>
      </c>
      <c r="R28" s="10">
        <f>SUM(O28:Q28)</f>
        <v>1316.7</v>
      </c>
    </row>
    <row r="29" spans="1:28" x14ac:dyDescent="0.25">
      <c r="A29" s="124">
        <v>4</v>
      </c>
      <c r="B29" s="12" t="s">
        <v>27</v>
      </c>
      <c r="C29" s="12" t="s">
        <v>28</v>
      </c>
      <c r="D29" s="30">
        <v>1083</v>
      </c>
      <c r="E29" s="30">
        <v>45.3</v>
      </c>
      <c r="F29" s="30">
        <v>49.2</v>
      </c>
      <c r="G29" s="30">
        <v>48.3</v>
      </c>
      <c r="H29" s="30">
        <v>44.4</v>
      </c>
      <c r="I29" s="124">
        <f t="shared" si="6"/>
        <v>187.20000000000002</v>
      </c>
      <c r="J29" s="124">
        <f t="shared" si="7"/>
        <v>1270.2</v>
      </c>
      <c r="L29" s="10">
        <v>3</v>
      </c>
      <c r="M29" s="125" t="s">
        <v>27</v>
      </c>
      <c r="N29" s="125" t="s">
        <v>28</v>
      </c>
      <c r="O29" s="126">
        <v>543</v>
      </c>
      <c r="P29" s="10">
        <v>540</v>
      </c>
      <c r="Q29" s="10">
        <v>187.2</v>
      </c>
      <c r="R29" s="10">
        <f>SUM(O29:Q29)</f>
        <v>1270.2</v>
      </c>
    </row>
    <row r="30" spans="1:28" x14ac:dyDescent="0.25">
      <c r="A30" s="124">
        <v>5</v>
      </c>
      <c r="B30" s="12" t="s">
        <v>173</v>
      </c>
      <c r="C30" s="12" t="s">
        <v>176</v>
      </c>
      <c r="D30" s="30">
        <v>1071</v>
      </c>
      <c r="E30" s="30">
        <v>45</v>
      </c>
      <c r="F30" s="30">
        <v>45.2</v>
      </c>
      <c r="G30" s="30">
        <v>48.5</v>
      </c>
      <c r="H30" s="30">
        <v>49.5</v>
      </c>
      <c r="I30" s="124">
        <f t="shared" si="6"/>
        <v>188.2</v>
      </c>
      <c r="J30" s="124">
        <f t="shared" si="7"/>
        <v>1259.2</v>
      </c>
      <c r="L30" s="10">
        <v>4</v>
      </c>
      <c r="M30" s="125" t="s">
        <v>173</v>
      </c>
      <c r="N30" s="125" t="s">
        <v>176</v>
      </c>
      <c r="O30" s="126">
        <v>520</v>
      </c>
      <c r="P30" s="10">
        <v>551</v>
      </c>
      <c r="Q30" s="10">
        <v>188.2</v>
      </c>
      <c r="R30" s="10">
        <f>SUM(O30:Q30)</f>
        <v>1259.2</v>
      </c>
    </row>
    <row r="31" spans="1:28" ht="13" thickBot="1" x14ac:dyDescent="0.3">
      <c r="A31" s="12">
        <v>6</v>
      </c>
      <c r="B31" s="12" t="s">
        <v>164</v>
      </c>
      <c r="C31" s="12" t="s">
        <v>171</v>
      </c>
      <c r="D31" s="10">
        <v>1062</v>
      </c>
      <c r="E31" s="10">
        <v>46.1</v>
      </c>
      <c r="F31" s="10">
        <v>46.8</v>
      </c>
      <c r="G31" s="10">
        <v>44</v>
      </c>
      <c r="H31" s="10">
        <v>48.6</v>
      </c>
      <c r="I31" s="124">
        <f t="shared" si="6"/>
        <v>185.5</v>
      </c>
      <c r="J31" s="124">
        <f t="shared" si="7"/>
        <v>1247.5</v>
      </c>
      <c r="L31" s="23">
        <v>5</v>
      </c>
      <c r="M31" s="127" t="s">
        <v>32</v>
      </c>
      <c r="N31" s="127" t="s">
        <v>178</v>
      </c>
      <c r="O31" s="128">
        <v>519</v>
      </c>
      <c r="P31" s="23">
        <v>510</v>
      </c>
      <c r="Q31" s="23">
        <v>0</v>
      </c>
      <c r="R31" s="10">
        <f>SUM(O31:Q31)</f>
        <v>1029</v>
      </c>
    </row>
    <row r="32" spans="1:28" ht="13" thickBot="1" x14ac:dyDescent="0.3">
      <c r="A32" s="12">
        <v>7</v>
      </c>
      <c r="B32" s="119" t="s">
        <v>32</v>
      </c>
      <c r="C32" s="119" t="s">
        <v>178</v>
      </c>
      <c r="D32" s="10">
        <v>1029</v>
      </c>
      <c r="E32" s="10"/>
      <c r="F32" s="10"/>
      <c r="G32" s="10"/>
      <c r="H32" s="10"/>
      <c r="I32" s="124">
        <f t="shared" si="6"/>
        <v>0</v>
      </c>
      <c r="J32" s="124">
        <f t="shared" si="7"/>
        <v>1029</v>
      </c>
      <c r="L32" s="181" t="s">
        <v>276</v>
      </c>
      <c r="M32" s="182"/>
      <c r="N32" s="182"/>
      <c r="O32" s="182"/>
      <c r="P32" s="182"/>
      <c r="Q32" s="182"/>
      <c r="R32" s="183"/>
    </row>
    <row r="33" spans="1:18" x14ac:dyDescent="0.25">
      <c r="A33" s="12">
        <v>8</v>
      </c>
      <c r="B33" s="12"/>
      <c r="C33" s="12"/>
      <c r="D33" s="10"/>
      <c r="E33" s="10"/>
      <c r="F33" s="10"/>
      <c r="G33" s="10"/>
      <c r="H33" s="10"/>
      <c r="I33" s="124">
        <f t="shared" si="6"/>
        <v>0</v>
      </c>
      <c r="J33" s="124">
        <f t="shared" si="7"/>
        <v>0</v>
      </c>
      <c r="L33" s="21">
        <v>1</v>
      </c>
      <c r="M33" s="129" t="s">
        <v>20</v>
      </c>
      <c r="N33" s="129" t="s">
        <v>98</v>
      </c>
      <c r="O33" s="130">
        <v>563</v>
      </c>
      <c r="P33" s="21">
        <v>562</v>
      </c>
      <c r="Q33" s="21">
        <v>197.8</v>
      </c>
      <c r="R33" s="21">
        <f>SUM(O33:Q33)</f>
        <v>1322.8</v>
      </c>
    </row>
    <row r="34" spans="1:18" x14ac:dyDescent="0.25">
      <c r="J34"/>
      <c r="L34" s="10">
        <v>2</v>
      </c>
      <c r="M34" s="125" t="s">
        <v>164</v>
      </c>
      <c r="N34" s="125" t="s">
        <v>171</v>
      </c>
      <c r="O34" s="126">
        <v>531</v>
      </c>
      <c r="P34" s="10">
        <v>531</v>
      </c>
      <c r="Q34" s="10">
        <v>185.5</v>
      </c>
      <c r="R34" s="21">
        <f>SUM(O34:Q34)</f>
        <v>1247.5</v>
      </c>
    </row>
    <row r="35" spans="1:18" x14ac:dyDescent="0.25">
      <c r="J35"/>
    </row>
    <row r="36" spans="1:18" x14ac:dyDescent="0.25">
      <c r="J36"/>
    </row>
    <row r="37" spans="1:18" x14ac:dyDescent="0.25">
      <c r="J37"/>
    </row>
  </sheetData>
  <mergeCells count="8">
    <mergeCell ref="L32:R32"/>
    <mergeCell ref="A1:R1"/>
    <mergeCell ref="A2:R2"/>
    <mergeCell ref="A3:R3"/>
    <mergeCell ref="A13:R13"/>
    <mergeCell ref="A23:J23"/>
    <mergeCell ref="L23:R25"/>
    <mergeCell ref="A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zoomScale="75" zoomScaleNormal="75" zoomScalePageLayoutView="87" workbookViewId="0">
      <selection sqref="A1:AJ1"/>
    </sheetView>
  </sheetViews>
  <sheetFormatPr defaultRowHeight="15.5" x14ac:dyDescent="0.35"/>
  <cols>
    <col min="2" max="2" width="9.1796875" style="37" customWidth="1"/>
    <col min="3" max="3" width="13.54296875" customWidth="1"/>
    <col min="4" max="4" width="12" customWidth="1"/>
    <col min="5" max="5" width="5.7265625" customWidth="1"/>
    <col min="6" max="6" width="6" customWidth="1"/>
    <col min="7" max="7" width="5.26953125" customWidth="1"/>
    <col min="8" max="8" width="5.81640625" customWidth="1"/>
    <col min="9" max="9" width="5.1796875" customWidth="1"/>
    <col min="10" max="10" width="5.453125" customWidth="1"/>
    <col min="11" max="11" width="5.7265625" customWidth="1"/>
    <col min="12" max="12" width="5.54296875" customWidth="1"/>
    <col min="13" max="13" width="5.1796875" customWidth="1"/>
    <col min="14" max="14" width="6" customWidth="1"/>
    <col min="15" max="16" width="5.7265625" customWidth="1"/>
    <col min="17" max="17" width="6.7265625" style="64" customWidth="1"/>
    <col min="18" max="18" width="6.54296875" style="64" customWidth="1"/>
    <col min="19" max="19" width="5.7265625" customWidth="1"/>
    <col min="20" max="20" width="5.54296875" customWidth="1"/>
    <col min="21" max="21" width="5.7265625" customWidth="1"/>
    <col min="22" max="22" width="5.453125" customWidth="1"/>
    <col min="23" max="23" width="5.7265625" customWidth="1"/>
    <col min="24" max="24" width="6" customWidth="1"/>
    <col min="25" max="25" width="5.7265625" customWidth="1"/>
    <col min="26" max="26" width="7.7265625" customWidth="1"/>
    <col min="27" max="27" width="5.7265625" customWidth="1"/>
    <col min="28" max="28" width="6.26953125" customWidth="1"/>
    <col min="29" max="29" width="5.7265625" customWidth="1"/>
    <col min="30" max="30" width="7" customWidth="1"/>
    <col min="31" max="31" width="6.7265625" customWidth="1"/>
    <col min="32" max="32" width="5.81640625" customWidth="1"/>
    <col min="33" max="33" width="7.7265625" customWidth="1"/>
    <col min="34" max="34" width="5" customWidth="1"/>
    <col min="35" max="35" width="7.453125" style="46" customWidth="1"/>
    <col min="36" max="36" width="7.7265625" customWidth="1"/>
    <col min="37" max="37" width="14.1796875" bestFit="1" customWidth="1"/>
  </cols>
  <sheetData>
    <row r="1" spans="1:36" x14ac:dyDescent="0.35">
      <c r="A1" s="173" t="s">
        <v>141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</row>
    <row r="2" spans="1:36" x14ac:dyDescent="0.35">
      <c r="A2" s="173" t="s">
        <v>106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</row>
    <row r="3" spans="1:36" x14ac:dyDescent="0.35">
      <c r="A3" s="1"/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59"/>
      <c r="R3" s="59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2"/>
      <c r="AJ3" s="2"/>
    </row>
    <row r="4" spans="1:36" ht="13" x14ac:dyDescent="0.3">
      <c r="A4" s="172" t="s">
        <v>3</v>
      </c>
      <c r="B4" s="172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22"/>
      <c r="AJ4" s="5"/>
    </row>
    <row r="5" spans="1:36" ht="13" x14ac:dyDescent="0.25">
      <c r="A5" s="171" t="s">
        <v>4</v>
      </c>
      <c r="B5" s="171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22"/>
      <c r="AJ5" s="5"/>
    </row>
    <row r="6" spans="1:36" ht="13" x14ac:dyDescent="0.3">
      <c r="A6" s="172" t="s">
        <v>5</v>
      </c>
      <c r="B6" s="172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7"/>
      <c r="AJ6" s="4"/>
    </row>
    <row r="7" spans="1:36" x14ac:dyDescent="0.35">
      <c r="A7" s="3"/>
      <c r="B7" s="77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7"/>
      <c r="AJ7" s="4"/>
    </row>
    <row r="8" spans="1:36" ht="12.5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44</v>
      </c>
      <c r="G8" s="9">
        <v>2</v>
      </c>
      <c r="H8" s="9" t="s">
        <v>44</v>
      </c>
      <c r="I8" s="9">
        <v>3</v>
      </c>
      <c r="J8" s="9" t="s">
        <v>44</v>
      </c>
      <c r="K8" s="9">
        <v>4</v>
      </c>
      <c r="L8" s="9" t="s">
        <v>44</v>
      </c>
      <c r="M8" s="9">
        <v>5</v>
      </c>
      <c r="N8" s="9" t="s">
        <v>44</v>
      </c>
      <c r="O8" s="9">
        <v>6</v>
      </c>
      <c r="P8" s="9" t="s">
        <v>44</v>
      </c>
      <c r="Q8" s="9" t="s">
        <v>6</v>
      </c>
      <c r="R8" s="9" t="s">
        <v>44</v>
      </c>
      <c r="S8" s="9">
        <v>1</v>
      </c>
      <c r="T8" s="9" t="s">
        <v>44</v>
      </c>
      <c r="U8" s="9">
        <v>2</v>
      </c>
      <c r="V8" s="9" t="s">
        <v>44</v>
      </c>
      <c r="W8" s="9">
        <v>3</v>
      </c>
      <c r="X8" s="9" t="s">
        <v>44</v>
      </c>
      <c r="Y8" s="9">
        <v>4</v>
      </c>
      <c r="Z8" s="9" t="s">
        <v>44</v>
      </c>
      <c r="AA8" s="9">
        <v>5</v>
      </c>
      <c r="AB8" s="9" t="s">
        <v>44</v>
      </c>
      <c r="AC8" s="9">
        <v>6</v>
      </c>
      <c r="AD8" s="9" t="s">
        <v>44</v>
      </c>
      <c r="AE8" s="9" t="s">
        <v>7</v>
      </c>
      <c r="AF8" s="9" t="s">
        <v>44</v>
      </c>
      <c r="AG8" s="9" t="s">
        <v>8</v>
      </c>
      <c r="AH8" s="9" t="s">
        <v>44</v>
      </c>
      <c r="AI8" s="30" t="s">
        <v>9</v>
      </c>
      <c r="AJ8" s="9" t="s">
        <v>8</v>
      </c>
    </row>
    <row r="9" spans="1:36" x14ac:dyDescent="0.35">
      <c r="A9" s="56">
        <v>43</v>
      </c>
      <c r="B9" s="56">
        <v>49</v>
      </c>
      <c r="C9" s="69" t="s">
        <v>49</v>
      </c>
      <c r="D9" s="70" t="s">
        <v>50</v>
      </c>
      <c r="E9" s="10">
        <v>98</v>
      </c>
      <c r="F9" s="10">
        <v>5</v>
      </c>
      <c r="G9" s="10">
        <v>98</v>
      </c>
      <c r="H9" s="10">
        <v>7</v>
      </c>
      <c r="I9" s="10">
        <v>100</v>
      </c>
      <c r="J9" s="10">
        <v>9</v>
      </c>
      <c r="K9" s="10">
        <v>99</v>
      </c>
      <c r="L9" s="10">
        <v>7</v>
      </c>
      <c r="M9" s="10">
        <v>100</v>
      </c>
      <c r="N9" s="10">
        <v>9</v>
      </c>
      <c r="O9" s="10">
        <v>100</v>
      </c>
      <c r="P9" s="10">
        <v>8</v>
      </c>
      <c r="Q9" s="7">
        <f t="shared" ref="Q9:Q17" si="0">E9+G9+I9+K9+M9+O9</f>
        <v>595</v>
      </c>
      <c r="R9" s="7">
        <f t="shared" ref="R9:R17" si="1">F9++H9+J9+L9+N9+P9</f>
        <v>45</v>
      </c>
      <c r="S9" s="10">
        <v>100</v>
      </c>
      <c r="T9" s="10">
        <v>6</v>
      </c>
      <c r="U9" s="10">
        <v>100</v>
      </c>
      <c r="V9" s="10">
        <v>7</v>
      </c>
      <c r="W9" s="10">
        <v>99</v>
      </c>
      <c r="X9" s="10">
        <v>6</v>
      </c>
      <c r="Y9" s="10">
        <v>100</v>
      </c>
      <c r="Z9" s="10">
        <v>9</v>
      </c>
      <c r="AA9" s="10">
        <v>99</v>
      </c>
      <c r="AB9" s="10">
        <v>7</v>
      </c>
      <c r="AC9" s="10">
        <v>99</v>
      </c>
      <c r="AD9" s="10">
        <v>7</v>
      </c>
      <c r="AE9" s="10">
        <f t="shared" ref="AE9:AE17" si="2">S9+U9+W9+Y9+AA9+AC9</f>
        <v>597</v>
      </c>
      <c r="AF9" s="10">
        <f t="shared" ref="AF9:AF17" si="3">T9+V9+X9+Z9+AB9+AD9</f>
        <v>42</v>
      </c>
      <c r="AG9" s="7">
        <f>Q9+AE9</f>
        <v>1192</v>
      </c>
      <c r="AH9" s="7">
        <f>R9+AF9</f>
        <v>87</v>
      </c>
      <c r="AI9" s="48">
        <v>103.5</v>
      </c>
      <c r="AJ9" s="11">
        <f t="shared" ref="AJ9:AJ17" si="4">AG9+AI9</f>
        <v>1295.5</v>
      </c>
    </row>
    <row r="10" spans="1:36" x14ac:dyDescent="0.35">
      <c r="A10" s="56">
        <v>46</v>
      </c>
      <c r="B10" s="56">
        <v>43</v>
      </c>
      <c r="C10" s="69" t="s">
        <v>29</v>
      </c>
      <c r="D10" s="70" t="s">
        <v>67</v>
      </c>
      <c r="E10" s="10">
        <v>98</v>
      </c>
      <c r="F10" s="10">
        <v>6</v>
      </c>
      <c r="G10" s="10">
        <v>99</v>
      </c>
      <c r="H10" s="10">
        <v>5</v>
      </c>
      <c r="I10" s="10">
        <v>98</v>
      </c>
      <c r="J10" s="10">
        <v>5</v>
      </c>
      <c r="K10" s="10">
        <v>99</v>
      </c>
      <c r="L10" s="10">
        <v>6</v>
      </c>
      <c r="M10" s="10">
        <v>98</v>
      </c>
      <c r="N10" s="10">
        <v>7</v>
      </c>
      <c r="O10" s="10">
        <v>99</v>
      </c>
      <c r="P10" s="10">
        <v>8</v>
      </c>
      <c r="Q10" s="7">
        <f t="shared" si="0"/>
        <v>591</v>
      </c>
      <c r="R10" s="7">
        <f t="shared" si="1"/>
        <v>37</v>
      </c>
      <c r="S10" s="10">
        <v>99</v>
      </c>
      <c r="T10" s="10">
        <v>8</v>
      </c>
      <c r="U10" s="10">
        <v>100</v>
      </c>
      <c r="V10" s="10">
        <v>6</v>
      </c>
      <c r="W10" s="10">
        <v>100</v>
      </c>
      <c r="X10" s="10">
        <v>8</v>
      </c>
      <c r="Y10" s="10">
        <v>100</v>
      </c>
      <c r="Z10" s="10">
        <v>10</v>
      </c>
      <c r="AA10" s="10">
        <v>100</v>
      </c>
      <c r="AB10" s="10">
        <v>9</v>
      </c>
      <c r="AC10" s="10">
        <v>100</v>
      </c>
      <c r="AD10" s="10">
        <v>8</v>
      </c>
      <c r="AE10" s="10">
        <f t="shared" si="2"/>
        <v>599</v>
      </c>
      <c r="AF10" s="10">
        <f t="shared" si="3"/>
        <v>49</v>
      </c>
      <c r="AG10" s="7">
        <f t="shared" ref="AG10:AG17" si="5">Q10+AE10</f>
        <v>1190</v>
      </c>
      <c r="AH10" s="7">
        <f>R10+AF11</f>
        <v>74</v>
      </c>
      <c r="AI10" s="10">
        <v>103</v>
      </c>
      <c r="AJ10" s="11">
        <f t="shared" si="4"/>
        <v>1293</v>
      </c>
    </row>
    <row r="11" spans="1:36" x14ac:dyDescent="0.35">
      <c r="A11" s="56">
        <v>37</v>
      </c>
      <c r="B11" s="56">
        <v>47</v>
      </c>
      <c r="C11" s="71" t="s">
        <v>62</v>
      </c>
      <c r="D11" s="72" t="s">
        <v>75</v>
      </c>
      <c r="E11" s="10">
        <v>100</v>
      </c>
      <c r="F11" s="10">
        <v>8</v>
      </c>
      <c r="G11" s="10">
        <v>99</v>
      </c>
      <c r="H11" s="10">
        <v>8</v>
      </c>
      <c r="I11" s="10">
        <v>99</v>
      </c>
      <c r="J11" s="10">
        <v>4</v>
      </c>
      <c r="K11" s="10">
        <v>99</v>
      </c>
      <c r="L11" s="10">
        <v>6</v>
      </c>
      <c r="M11" s="10">
        <v>99</v>
      </c>
      <c r="N11" s="10">
        <v>7</v>
      </c>
      <c r="O11" s="10">
        <v>99</v>
      </c>
      <c r="P11" s="10">
        <v>8</v>
      </c>
      <c r="Q11" s="7">
        <f t="shared" si="0"/>
        <v>595</v>
      </c>
      <c r="R11" s="7">
        <f t="shared" si="1"/>
        <v>41</v>
      </c>
      <c r="S11" s="10">
        <v>99</v>
      </c>
      <c r="T11" s="10">
        <v>6</v>
      </c>
      <c r="U11" s="10">
        <v>98</v>
      </c>
      <c r="V11" s="10">
        <v>5</v>
      </c>
      <c r="W11" s="10">
        <v>99</v>
      </c>
      <c r="X11" s="10">
        <v>7</v>
      </c>
      <c r="Y11" s="10">
        <v>98</v>
      </c>
      <c r="Z11" s="10">
        <v>6</v>
      </c>
      <c r="AA11" s="10">
        <v>100</v>
      </c>
      <c r="AB11" s="10">
        <v>5</v>
      </c>
      <c r="AC11" s="10">
        <v>100</v>
      </c>
      <c r="AD11" s="10">
        <v>8</v>
      </c>
      <c r="AE11" s="10">
        <f t="shared" si="2"/>
        <v>594</v>
      </c>
      <c r="AF11" s="10">
        <f t="shared" si="3"/>
        <v>37</v>
      </c>
      <c r="AG11" s="7">
        <f t="shared" si="5"/>
        <v>1189</v>
      </c>
      <c r="AH11" s="7">
        <f>R11+AF11</f>
        <v>78</v>
      </c>
      <c r="AI11" s="10">
        <v>103.6</v>
      </c>
      <c r="AJ11" s="11">
        <f t="shared" si="4"/>
        <v>1292.5999999999999</v>
      </c>
    </row>
    <row r="12" spans="1:36" x14ac:dyDescent="0.35">
      <c r="A12" s="56">
        <v>31</v>
      </c>
      <c r="B12" s="56">
        <v>51</v>
      </c>
      <c r="C12" s="69" t="s">
        <v>74</v>
      </c>
      <c r="D12" s="70" t="s">
        <v>88</v>
      </c>
      <c r="E12" s="10">
        <v>99</v>
      </c>
      <c r="F12" s="10">
        <v>6</v>
      </c>
      <c r="G12" s="10">
        <v>98</v>
      </c>
      <c r="H12" s="10">
        <v>6</v>
      </c>
      <c r="I12" s="10">
        <v>99</v>
      </c>
      <c r="J12" s="10">
        <v>8</v>
      </c>
      <c r="K12" s="10">
        <v>99</v>
      </c>
      <c r="L12" s="10">
        <v>2</v>
      </c>
      <c r="M12" s="10">
        <v>100</v>
      </c>
      <c r="N12" s="10">
        <v>8</v>
      </c>
      <c r="O12" s="10">
        <v>98</v>
      </c>
      <c r="P12" s="10">
        <v>8</v>
      </c>
      <c r="Q12" s="7">
        <f t="shared" si="0"/>
        <v>593</v>
      </c>
      <c r="R12" s="7">
        <f t="shared" si="1"/>
        <v>38</v>
      </c>
      <c r="S12" s="10">
        <v>99</v>
      </c>
      <c r="T12" s="10">
        <v>5</v>
      </c>
      <c r="U12" s="10">
        <v>100</v>
      </c>
      <c r="V12" s="10">
        <v>7</v>
      </c>
      <c r="W12" s="10">
        <v>100</v>
      </c>
      <c r="X12" s="10">
        <v>5</v>
      </c>
      <c r="Y12" s="10">
        <v>99</v>
      </c>
      <c r="Z12" s="10">
        <v>5</v>
      </c>
      <c r="AA12" s="10">
        <v>99</v>
      </c>
      <c r="AB12" s="10">
        <v>6</v>
      </c>
      <c r="AC12" s="10">
        <v>99</v>
      </c>
      <c r="AD12" s="10">
        <v>6</v>
      </c>
      <c r="AE12" s="10">
        <f t="shared" si="2"/>
        <v>596</v>
      </c>
      <c r="AF12" s="10">
        <f t="shared" si="3"/>
        <v>34</v>
      </c>
      <c r="AG12" s="7">
        <f t="shared" si="5"/>
        <v>1189</v>
      </c>
      <c r="AH12" s="7">
        <f>R12+AF12</f>
        <v>72</v>
      </c>
      <c r="AI12" s="48">
        <v>101.9</v>
      </c>
      <c r="AJ12" s="11">
        <f t="shared" si="4"/>
        <v>1290.9000000000001</v>
      </c>
    </row>
    <row r="13" spans="1:36" x14ac:dyDescent="0.35">
      <c r="A13" s="56">
        <v>62</v>
      </c>
      <c r="B13" s="56">
        <v>55</v>
      </c>
      <c r="C13" s="69" t="s">
        <v>33</v>
      </c>
      <c r="D13" s="70" t="s">
        <v>69</v>
      </c>
      <c r="E13" s="10">
        <v>98</v>
      </c>
      <c r="F13" s="10">
        <v>2</v>
      </c>
      <c r="G13" s="10">
        <v>97</v>
      </c>
      <c r="H13" s="10">
        <v>4</v>
      </c>
      <c r="I13" s="10">
        <v>97</v>
      </c>
      <c r="J13" s="10">
        <v>5</v>
      </c>
      <c r="K13" s="10">
        <v>99</v>
      </c>
      <c r="L13" s="10">
        <v>7</v>
      </c>
      <c r="M13" s="10">
        <v>100</v>
      </c>
      <c r="N13" s="10">
        <v>5</v>
      </c>
      <c r="O13" s="10">
        <v>100</v>
      </c>
      <c r="P13" s="10">
        <v>6</v>
      </c>
      <c r="Q13" s="7">
        <f t="shared" si="0"/>
        <v>591</v>
      </c>
      <c r="R13" s="7">
        <f t="shared" si="1"/>
        <v>29</v>
      </c>
      <c r="S13" s="10">
        <v>99</v>
      </c>
      <c r="T13" s="10">
        <v>8</v>
      </c>
      <c r="U13" s="10">
        <v>98</v>
      </c>
      <c r="V13" s="10">
        <v>6</v>
      </c>
      <c r="W13" s="10">
        <v>100</v>
      </c>
      <c r="X13" s="10">
        <v>7</v>
      </c>
      <c r="Y13" s="10">
        <v>100</v>
      </c>
      <c r="Z13" s="10">
        <v>6</v>
      </c>
      <c r="AA13" s="10">
        <v>99</v>
      </c>
      <c r="AB13" s="10">
        <v>6</v>
      </c>
      <c r="AC13" s="10">
        <v>100</v>
      </c>
      <c r="AD13" s="10">
        <v>4</v>
      </c>
      <c r="AE13" s="10">
        <f t="shared" si="2"/>
        <v>596</v>
      </c>
      <c r="AF13" s="10">
        <f t="shared" si="3"/>
        <v>37</v>
      </c>
      <c r="AG13" s="7">
        <f t="shared" si="5"/>
        <v>1187</v>
      </c>
      <c r="AH13" s="7">
        <f>R13+AF13</f>
        <v>66</v>
      </c>
      <c r="AI13" s="10">
        <v>103.8</v>
      </c>
      <c r="AJ13" s="11">
        <f t="shared" si="4"/>
        <v>1290.8</v>
      </c>
    </row>
    <row r="14" spans="1:36" x14ac:dyDescent="0.35">
      <c r="A14" s="56">
        <v>61</v>
      </c>
      <c r="B14" s="56">
        <v>56</v>
      </c>
      <c r="C14" s="69" t="s">
        <v>160</v>
      </c>
      <c r="D14" s="70" t="s">
        <v>140</v>
      </c>
      <c r="E14" s="10">
        <v>100</v>
      </c>
      <c r="F14" s="10">
        <v>8</v>
      </c>
      <c r="G14" s="10">
        <v>98</v>
      </c>
      <c r="H14" s="10">
        <v>5</v>
      </c>
      <c r="I14" s="10">
        <v>98</v>
      </c>
      <c r="J14" s="10">
        <v>5</v>
      </c>
      <c r="K14" s="10">
        <v>97</v>
      </c>
      <c r="L14" s="10">
        <v>6</v>
      </c>
      <c r="M14" s="10">
        <v>98</v>
      </c>
      <c r="N14" s="10">
        <v>5</v>
      </c>
      <c r="O14" s="10">
        <v>99</v>
      </c>
      <c r="P14" s="10">
        <v>7</v>
      </c>
      <c r="Q14" s="7">
        <f t="shared" si="0"/>
        <v>590</v>
      </c>
      <c r="R14" s="7">
        <f t="shared" si="1"/>
        <v>36</v>
      </c>
      <c r="S14" s="10">
        <v>100</v>
      </c>
      <c r="T14" s="10">
        <v>5</v>
      </c>
      <c r="U14" s="10">
        <v>100</v>
      </c>
      <c r="V14" s="10">
        <v>8</v>
      </c>
      <c r="W14" s="10">
        <v>99</v>
      </c>
      <c r="X14" s="10">
        <v>6</v>
      </c>
      <c r="Y14" s="10">
        <v>98</v>
      </c>
      <c r="Z14" s="10">
        <v>7</v>
      </c>
      <c r="AA14" s="10">
        <v>100</v>
      </c>
      <c r="AB14" s="10">
        <v>5</v>
      </c>
      <c r="AC14" s="10">
        <v>99</v>
      </c>
      <c r="AD14" s="10">
        <v>6</v>
      </c>
      <c r="AE14" s="10">
        <f t="shared" si="2"/>
        <v>596</v>
      </c>
      <c r="AF14" s="10">
        <f t="shared" si="3"/>
        <v>37</v>
      </c>
      <c r="AG14" s="7">
        <f t="shared" si="5"/>
        <v>1186</v>
      </c>
      <c r="AH14" s="7">
        <f>R14+AF14</f>
        <v>73</v>
      </c>
      <c r="AI14" s="10">
        <v>104.4</v>
      </c>
      <c r="AJ14" s="11">
        <f t="shared" si="4"/>
        <v>1290.4000000000001</v>
      </c>
    </row>
    <row r="15" spans="1:36" x14ac:dyDescent="0.35">
      <c r="A15" s="56">
        <v>59</v>
      </c>
      <c r="B15" s="56">
        <v>42</v>
      </c>
      <c r="C15" s="69" t="s">
        <v>76</v>
      </c>
      <c r="D15" s="70" t="s">
        <v>50</v>
      </c>
      <c r="E15" s="10">
        <v>99</v>
      </c>
      <c r="F15" s="10">
        <v>5</v>
      </c>
      <c r="G15" s="10">
        <v>98</v>
      </c>
      <c r="H15" s="10">
        <v>6</v>
      </c>
      <c r="I15" s="10">
        <v>97</v>
      </c>
      <c r="J15" s="10">
        <v>5</v>
      </c>
      <c r="K15" s="10">
        <v>100</v>
      </c>
      <c r="L15" s="10">
        <v>4</v>
      </c>
      <c r="M15" s="10">
        <v>100</v>
      </c>
      <c r="N15" s="10">
        <v>6</v>
      </c>
      <c r="O15" s="10">
        <v>97</v>
      </c>
      <c r="P15" s="10">
        <v>3</v>
      </c>
      <c r="Q15" s="7">
        <f t="shared" si="0"/>
        <v>591</v>
      </c>
      <c r="R15" s="7">
        <f t="shared" si="1"/>
        <v>29</v>
      </c>
      <c r="S15" s="10">
        <v>99</v>
      </c>
      <c r="T15" s="10">
        <v>6</v>
      </c>
      <c r="U15" s="10">
        <v>99</v>
      </c>
      <c r="V15" s="10">
        <v>4</v>
      </c>
      <c r="W15" s="10">
        <v>100</v>
      </c>
      <c r="X15" s="10">
        <v>7</v>
      </c>
      <c r="Y15" s="10">
        <v>99</v>
      </c>
      <c r="Z15" s="10">
        <v>7</v>
      </c>
      <c r="AA15" s="10">
        <v>99</v>
      </c>
      <c r="AB15" s="10">
        <v>7</v>
      </c>
      <c r="AC15" s="10">
        <v>99</v>
      </c>
      <c r="AD15" s="10">
        <v>8</v>
      </c>
      <c r="AE15" s="10">
        <f t="shared" si="2"/>
        <v>595</v>
      </c>
      <c r="AF15" s="10">
        <f t="shared" si="3"/>
        <v>39</v>
      </c>
      <c r="AG15" s="7">
        <f t="shared" si="5"/>
        <v>1186</v>
      </c>
      <c r="AH15" s="7">
        <f>R15+AF15</f>
        <v>68</v>
      </c>
      <c r="AI15" s="10">
        <v>103.3</v>
      </c>
      <c r="AJ15" s="11">
        <f t="shared" si="4"/>
        <v>1289.3</v>
      </c>
    </row>
    <row r="16" spans="1:36" x14ac:dyDescent="0.35">
      <c r="A16" s="73">
        <v>64</v>
      </c>
      <c r="B16" s="56">
        <v>53</v>
      </c>
      <c r="C16" s="69" t="s">
        <v>56</v>
      </c>
      <c r="D16" s="70" t="s">
        <v>34</v>
      </c>
      <c r="E16" s="10">
        <v>98</v>
      </c>
      <c r="F16" s="10">
        <v>6</v>
      </c>
      <c r="G16" s="10">
        <v>99</v>
      </c>
      <c r="H16" s="10">
        <v>6</v>
      </c>
      <c r="I16" s="10">
        <v>100</v>
      </c>
      <c r="J16" s="10">
        <v>7</v>
      </c>
      <c r="K16" s="10">
        <v>99</v>
      </c>
      <c r="L16" s="10">
        <v>3</v>
      </c>
      <c r="M16" s="10">
        <v>100</v>
      </c>
      <c r="N16" s="10">
        <v>6</v>
      </c>
      <c r="O16" s="10">
        <v>96</v>
      </c>
      <c r="P16" s="10">
        <v>2</v>
      </c>
      <c r="Q16" s="7">
        <f t="shared" si="0"/>
        <v>592</v>
      </c>
      <c r="R16" s="7">
        <f t="shared" si="1"/>
        <v>30</v>
      </c>
      <c r="S16" s="10">
        <v>98</v>
      </c>
      <c r="T16" s="10">
        <v>7</v>
      </c>
      <c r="U16" s="10">
        <v>99</v>
      </c>
      <c r="V16" s="10">
        <v>8</v>
      </c>
      <c r="W16" s="10">
        <v>100</v>
      </c>
      <c r="X16" s="10">
        <v>6</v>
      </c>
      <c r="Y16" s="10">
        <v>100</v>
      </c>
      <c r="Z16" s="10">
        <v>9</v>
      </c>
      <c r="AA16" s="10">
        <v>99</v>
      </c>
      <c r="AB16" s="10">
        <v>7</v>
      </c>
      <c r="AC16" s="10">
        <v>98</v>
      </c>
      <c r="AD16" s="10">
        <v>6</v>
      </c>
      <c r="AE16" s="10">
        <f t="shared" si="2"/>
        <v>594</v>
      </c>
      <c r="AF16" s="10">
        <f t="shared" si="3"/>
        <v>43</v>
      </c>
      <c r="AG16" s="7">
        <f t="shared" si="5"/>
        <v>1186</v>
      </c>
      <c r="AH16" s="7">
        <f>R16+AF17</f>
        <v>66</v>
      </c>
      <c r="AI16" s="10">
        <v>103.3</v>
      </c>
      <c r="AJ16" s="11">
        <f t="shared" si="4"/>
        <v>1289.3</v>
      </c>
    </row>
    <row r="17" spans="1:36" x14ac:dyDescent="0.35">
      <c r="A17" s="56">
        <v>60</v>
      </c>
      <c r="B17" s="56">
        <v>48</v>
      </c>
      <c r="C17" s="69" t="s">
        <v>139</v>
      </c>
      <c r="D17" s="70" t="s">
        <v>87</v>
      </c>
      <c r="E17" s="10">
        <v>99</v>
      </c>
      <c r="F17" s="10">
        <v>4</v>
      </c>
      <c r="G17" s="10">
        <v>100</v>
      </c>
      <c r="H17" s="10">
        <v>8</v>
      </c>
      <c r="I17" s="10">
        <v>100</v>
      </c>
      <c r="J17" s="10">
        <v>8</v>
      </c>
      <c r="K17" s="10">
        <v>97</v>
      </c>
      <c r="L17" s="10">
        <v>5</v>
      </c>
      <c r="M17" s="10">
        <v>100</v>
      </c>
      <c r="N17" s="10">
        <v>7</v>
      </c>
      <c r="O17" s="10">
        <v>100</v>
      </c>
      <c r="P17" s="10">
        <v>7</v>
      </c>
      <c r="Q17" s="7">
        <f t="shared" si="0"/>
        <v>596</v>
      </c>
      <c r="R17" s="7">
        <f t="shared" si="1"/>
        <v>39</v>
      </c>
      <c r="S17" s="10">
        <v>99</v>
      </c>
      <c r="T17" s="10">
        <v>7</v>
      </c>
      <c r="U17" s="10">
        <v>100</v>
      </c>
      <c r="V17" s="10">
        <v>6</v>
      </c>
      <c r="W17" s="10">
        <v>98</v>
      </c>
      <c r="X17" s="10">
        <v>4</v>
      </c>
      <c r="Y17" s="10">
        <v>98</v>
      </c>
      <c r="Z17" s="10">
        <v>6</v>
      </c>
      <c r="AA17" s="10">
        <v>98</v>
      </c>
      <c r="AB17" s="10">
        <v>6</v>
      </c>
      <c r="AC17" s="10">
        <v>98</v>
      </c>
      <c r="AD17" s="10">
        <v>7</v>
      </c>
      <c r="AE17" s="10">
        <f t="shared" si="2"/>
        <v>591</v>
      </c>
      <c r="AF17" s="10">
        <f t="shared" si="3"/>
        <v>36</v>
      </c>
      <c r="AG17" s="7">
        <f t="shared" si="5"/>
        <v>1187</v>
      </c>
      <c r="AH17" s="7">
        <f>R17+AF17</f>
        <v>75</v>
      </c>
      <c r="AI17" s="10">
        <v>101</v>
      </c>
      <c r="AJ17" s="11">
        <f t="shared" si="4"/>
        <v>1288</v>
      </c>
    </row>
    <row r="18" spans="1:36" x14ac:dyDescent="0.35">
      <c r="A18" s="56">
        <v>48</v>
      </c>
      <c r="B18" s="56">
        <v>46</v>
      </c>
      <c r="C18" s="69" t="s">
        <v>53</v>
      </c>
      <c r="D18" s="70" t="s">
        <v>40</v>
      </c>
      <c r="E18" s="10">
        <v>100</v>
      </c>
      <c r="F18" s="10">
        <v>5</v>
      </c>
      <c r="G18" s="10">
        <v>98</v>
      </c>
      <c r="H18" s="10">
        <v>6</v>
      </c>
      <c r="I18" s="10">
        <v>99</v>
      </c>
      <c r="J18" s="10">
        <v>7</v>
      </c>
      <c r="K18" s="10">
        <v>98</v>
      </c>
      <c r="L18" s="10">
        <v>5</v>
      </c>
      <c r="M18" s="10">
        <v>99</v>
      </c>
      <c r="N18" s="10">
        <v>8</v>
      </c>
      <c r="O18" s="10">
        <v>100</v>
      </c>
      <c r="P18" s="10">
        <v>8</v>
      </c>
      <c r="Q18" s="7">
        <f t="shared" ref="Q18:Q43" si="6">E18+G18+I18+K18+M18+O18</f>
        <v>594</v>
      </c>
      <c r="R18" s="7">
        <f t="shared" ref="R18:R43" si="7">F18++H18+J18+L18+N18+P18</f>
        <v>39</v>
      </c>
      <c r="S18" s="10">
        <v>100</v>
      </c>
      <c r="T18" s="10">
        <v>6</v>
      </c>
      <c r="U18" s="10">
        <v>98</v>
      </c>
      <c r="V18" s="10">
        <v>6</v>
      </c>
      <c r="W18" s="10">
        <v>99</v>
      </c>
      <c r="X18" s="10">
        <v>7</v>
      </c>
      <c r="Y18" s="10">
        <v>99</v>
      </c>
      <c r="Z18" s="10">
        <v>6</v>
      </c>
      <c r="AA18" s="10">
        <v>98</v>
      </c>
      <c r="AB18" s="10">
        <v>6</v>
      </c>
      <c r="AC18" s="10">
        <v>97</v>
      </c>
      <c r="AD18" s="10">
        <v>4</v>
      </c>
      <c r="AE18" s="10">
        <f t="shared" ref="AE18:AE43" si="8">S18+U18+W18+Y18+AA18+AC18</f>
        <v>591</v>
      </c>
      <c r="AF18" s="10">
        <f t="shared" ref="AF18:AF43" si="9">T18+V18+X18+Z18+AB18+AD18</f>
        <v>35</v>
      </c>
      <c r="AG18" s="7">
        <f t="shared" ref="AG18:AG43" si="10">Q18+AE18</f>
        <v>1185</v>
      </c>
      <c r="AH18" s="7">
        <f t="shared" ref="AH18:AH30" si="11">R18+AF18</f>
        <v>74</v>
      </c>
      <c r="AI18" s="10"/>
      <c r="AJ18" s="11">
        <f t="shared" ref="AJ18:AJ43" si="12">AG18+AI18</f>
        <v>1185</v>
      </c>
    </row>
    <row r="19" spans="1:36" x14ac:dyDescent="0.35">
      <c r="A19" s="56">
        <v>35</v>
      </c>
      <c r="B19" s="56">
        <v>54</v>
      </c>
      <c r="C19" s="69" t="s">
        <v>46</v>
      </c>
      <c r="D19" s="70" t="s">
        <v>47</v>
      </c>
      <c r="E19" s="10">
        <v>99</v>
      </c>
      <c r="F19" s="10">
        <v>7</v>
      </c>
      <c r="G19" s="10">
        <v>98</v>
      </c>
      <c r="H19" s="10">
        <v>6</v>
      </c>
      <c r="I19" s="10">
        <v>100</v>
      </c>
      <c r="J19" s="10">
        <v>5</v>
      </c>
      <c r="K19" s="10">
        <v>96</v>
      </c>
      <c r="L19" s="10">
        <v>5</v>
      </c>
      <c r="M19" s="10">
        <v>98</v>
      </c>
      <c r="N19" s="10">
        <v>3</v>
      </c>
      <c r="O19" s="10">
        <v>100</v>
      </c>
      <c r="P19" s="10">
        <v>8</v>
      </c>
      <c r="Q19" s="7">
        <f t="shared" si="6"/>
        <v>591</v>
      </c>
      <c r="R19" s="7">
        <f t="shared" si="7"/>
        <v>34</v>
      </c>
      <c r="S19" s="10">
        <v>98</v>
      </c>
      <c r="T19" s="10">
        <v>6</v>
      </c>
      <c r="U19" s="10">
        <v>98</v>
      </c>
      <c r="V19" s="10">
        <v>7</v>
      </c>
      <c r="W19" s="10">
        <v>100</v>
      </c>
      <c r="X19" s="10">
        <v>7</v>
      </c>
      <c r="Y19" s="10">
        <v>99</v>
      </c>
      <c r="Z19" s="10">
        <v>6</v>
      </c>
      <c r="AA19" s="10">
        <v>98</v>
      </c>
      <c r="AB19" s="10">
        <v>5</v>
      </c>
      <c r="AC19" s="10">
        <v>100</v>
      </c>
      <c r="AD19" s="10">
        <v>6</v>
      </c>
      <c r="AE19" s="10">
        <f t="shared" si="8"/>
        <v>593</v>
      </c>
      <c r="AF19" s="10">
        <f t="shared" si="9"/>
        <v>37</v>
      </c>
      <c r="AG19" s="7">
        <f t="shared" si="10"/>
        <v>1184</v>
      </c>
      <c r="AH19" s="7">
        <f t="shared" si="11"/>
        <v>71</v>
      </c>
      <c r="AI19" s="10"/>
      <c r="AJ19" s="11">
        <f t="shared" si="12"/>
        <v>1184</v>
      </c>
    </row>
    <row r="20" spans="1:36" x14ac:dyDescent="0.35">
      <c r="A20" s="56">
        <v>45</v>
      </c>
      <c r="B20" s="56">
        <v>44</v>
      </c>
      <c r="C20" s="69" t="s">
        <v>70</v>
      </c>
      <c r="D20" s="70" t="s">
        <v>71</v>
      </c>
      <c r="E20" s="10">
        <v>99</v>
      </c>
      <c r="F20" s="10">
        <v>5</v>
      </c>
      <c r="G20" s="10">
        <v>99</v>
      </c>
      <c r="H20" s="10">
        <v>6</v>
      </c>
      <c r="I20" s="10">
        <v>97</v>
      </c>
      <c r="J20" s="10">
        <v>5</v>
      </c>
      <c r="K20" s="10">
        <v>98</v>
      </c>
      <c r="L20" s="10">
        <v>7</v>
      </c>
      <c r="M20" s="10">
        <v>99</v>
      </c>
      <c r="N20" s="10">
        <v>7</v>
      </c>
      <c r="O20" s="10">
        <v>100</v>
      </c>
      <c r="P20" s="10">
        <v>4</v>
      </c>
      <c r="Q20" s="7">
        <f t="shared" si="6"/>
        <v>592</v>
      </c>
      <c r="R20" s="7">
        <f t="shared" si="7"/>
        <v>34</v>
      </c>
      <c r="S20" s="10">
        <v>100</v>
      </c>
      <c r="T20" s="10">
        <v>8</v>
      </c>
      <c r="U20" s="10">
        <v>97</v>
      </c>
      <c r="V20" s="10">
        <v>4</v>
      </c>
      <c r="W20" s="10">
        <v>97</v>
      </c>
      <c r="X20" s="10">
        <v>3</v>
      </c>
      <c r="Y20" s="10">
        <v>99</v>
      </c>
      <c r="Z20" s="10">
        <v>7</v>
      </c>
      <c r="AA20" s="10">
        <v>99</v>
      </c>
      <c r="AB20" s="10">
        <v>6</v>
      </c>
      <c r="AC20" s="10">
        <v>100</v>
      </c>
      <c r="AD20" s="10">
        <v>7</v>
      </c>
      <c r="AE20" s="10">
        <f t="shared" si="8"/>
        <v>592</v>
      </c>
      <c r="AF20" s="10">
        <f t="shared" si="9"/>
        <v>35</v>
      </c>
      <c r="AG20" s="7">
        <f t="shared" si="10"/>
        <v>1184</v>
      </c>
      <c r="AH20" s="7">
        <f t="shared" si="11"/>
        <v>69</v>
      </c>
      <c r="AI20" s="10"/>
      <c r="AJ20" s="11">
        <f t="shared" si="12"/>
        <v>1184</v>
      </c>
    </row>
    <row r="21" spans="1:36" x14ac:dyDescent="0.35">
      <c r="A21" s="56">
        <v>38</v>
      </c>
      <c r="B21" s="56">
        <v>50</v>
      </c>
      <c r="C21" s="69" t="s">
        <v>127</v>
      </c>
      <c r="D21" s="70" t="s">
        <v>22</v>
      </c>
      <c r="E21" s="10">
        <v>99</v>
      </c>
      <c r="F21" s="10">
        <v>6</v>
      </c>
      <c r="G21" s="10">
        <v>99</v>
      </c>
      <c r="H21" s="10">
        <v>7</v>
      </c>
      <c r="I21" s="10">
        <v>98</v>
      </c>
      <c r="J21" s="10">
        <v>8</v>
      </c>
      <c r="K21" s="10">
        <v>99</v>
      </c>
      <c r="L21" s="10">
        <v>8</v>
      </c>
      <c r="M21" s="10">
        <v>99</v>
      </c>
      <c r="N21" s="10">
        <v>6</v>
      </c>
      <c r="O21" s="10">
        <v>100</v>
      </c>
      <c r="P21" s="10">
        <v>4</v>
      </c>
      <c r="Q21" s="7">
        <f t="shared" si="6"/>
        <v>594</v>
      </c>
      <c r="R21" s="7">
        <f t="shared" si="7"/>
        <v>39</v>
      </c>
      <c r="S21" s="10">
        <v>98</v>
      </c>
      <c r="T21" s="10">
        <v>7</v>
      </c>
      <c r="U21" s="10">
        <v>98</v>
      </c>
      <c r="V21" s="10">
        <v>7</v>
      </c>
      <c r="W21" s="10">
        <v>98</v>
      </c>
      <c r="X21" s="10">
        <v>6</v>
      </c>
      <c r="Y21" s="10">
        <v>99</v>
      </c>
      <c r="Z21" s="10">
        <v>6</v>
      </c>
      <c r="AA21" s="10">
        <v>97</v>
      </c>
      <c r="AB21" s="10">
        <v>6</v>
      </c>
      <c r="AC21" s="10">
        <v>99</v>
      </c>
      <c r="AD21" s="10">
        <v>5</v>
      </c>
      <c r="AE21" s="10">
        <f t="shared" si="8"/>
        <v>589</v>
      </c>
      <c r="AF21" s="10">
        <f t="shared" si="9"/>
        <v>37</v>
      </c>
      <c r="AG21" s="7">
        <f t="shared" si="10"/>
        <v>1183</v>
      </c>
      <c r="AH21" s="7">
        <f t="shared" si="11"/>
        <v>76</v>
      </c>
      <c r="AI21" s="10"/>
      <c r="AJ21" s="11">
        <f t="shared" si="12"/>
        <v>1183</v>
      </c>
    </row>
    <row r="22" spans="1:36" x14ac:dyDescent="0.35">
      <c r="A22" s="56">
        <v>57</v>
      </c>
      <c r="B22" s="56">
        <v>40</v>
      </c>
      <c r="C22" s="69" t="s">
        <v>136</v>
      </c>
      <c r="D22" s="70" t="s">
        <v>31</v>
      </c>
      <c r="E22" s="23">
        <v>98</v>
      </c>
      <c r="F22" s="23">
        <v>5</v>
      </c>
      <c r="G22" s="23">
        <v>99</v>
      </c>
      <c r="H22" s="23">
        <v>5</v>
      </c>
      <c r="I22" s="23">
        <v>97</v>
      </c>
      <c r="J22" s="23">
        <v>2</v>
      </c>
      <c r="K22" s="23">
        <v>98</v>
      </c>
      <c r="L22" s="23">
        <v>5</v>
      </c>
      <c r="M22" s="23">
        <v>100</v>
      </c>
      <c r="N22" s="23">
        <v>9</v>
      </c>
      <c r="O22" s="23">
        <v>98</v>
      </c>
      <c r="P22" s="23">
        <v>6</v>
      </c>
      <c r="Q22" s="7">
        <f t="shared" si="6"/>
        <v>590</v>
      </c>
      <c r="R22" s="7">
        <f t="shared" si="7"/>
        <v>32</v>
      </c>
      <c r="S22" s="23">
        <v>99</v>
      </c>
      <c r="T22" s="23">
        <v>6</v>
      </c>
      <c r="U22" s="23">
        <v>98</v>
      </c>
      <c r="V22" s="23">
        <v>5</v>
      </c>
      <c r="W22" s="23">
        <v>99</v>
      </c>
      <c r="X22" s="23">
        <v>6</v>
      </c>
      <c r="Y22" s="23">
        <v>97</v>
      </c>
      <c r="Z22" s="23">
        <v>3</v>
      </c>
      <c r="AA22" s="23">
        <v>99</v>
      </c>
      <c r="AB22" s="23">
        <v>5</v>
      </c>
      <c r="AC22" s="23">
        <v>99</v>
      </c>
      <c r="AD22" s="23">
        <v>7</v>
      </c>
      <c r="AE22" s="10">
        <f t="shared" si="8"/>
        <v>591</v>
      </c>
      <c r="AF22" s="10">
        <f t="shared" si="9"/>
        <v>32</v>
      </c>
      <c r="AG22" s="7">
        <f t="shared" si="10"/>
        <v>1181</v>
      </c>
      <c r="AH22" s="7">
        <f t="shared" si="11"/>
        <v>64</v>
      </c>
      <c r="AI22" s="23"/>
      <c r="AJ22" s="11">
        <f t="shared" si="12"/>
        <v>1181</v>
      </c>
    </row>
    <row r="23" spans="1:36" x14ac:dyDescent="0.35">
      <c r="A23" s="56">
        <v>44</v>
      </c>
      <c r="B23" s="56">
        <v>36</v>
      </c>
      <c r="C23" s="71" t="s">
        <v>129</v>
      </c>
      <c r="D23" s="72" t="s">
        <v>52</v>
      </c>
      <c r="E23" s="23">
        <v>99</v>
      </c>
      <c r="F23" s="23">
        <v>6</v>
      </c>
      <c r="G23" s="23">
        <v>98</v>
      </c>
      <c r="H23" s="23">
        <v>5</v>
      </c>
      <c r="I23" s="23">
        <v>98</v>
      </c>
      <c r="J23" s="23">
        <v>5</v>
      </c>
      <c r="K23" s="23">
        <v>97</v>
      </c>
      <c r="L23" s="23">
        <v>4</v>
      </c>
      <c r="M23" s="23">
        <v>97</v>
      </c>
      <c r="N23" s="23">
        <v>5</v>
      </c>
      <c r="O23" s="23">
        <v>97</v>
      </c>
      <c r="P23" s="23">
        <v>5</v>
      </c>
      <c r="Q23" s="7">
        <f t="shared" si="6"/>
        <v>586</v>
      </c>
      <c r="R23" s="7">
        <f t="shared" si="7"/>
        <v>30</v>
      </c>
      <c r="S23" s="23">
        <v>99</v>
      </c>
      <c r="T23" s="23">
        <v>5</v>
      </c>
      <c r="U23" s="23">
        <v>98</v>
      </c>
      <c r="V23" s="23">
        <v>5</v>
      </c>
      <c r="W23" s="23">
        <v>100</v>
      </c>
      <c r="X23" s="23">
        <v>6</v>
      </c>
      <c r="Y23" s="23">
        <v>100</v>
      </c>
      <c r="Z23" s="23">
        <v>5</v>
      </c>
      <c r="AA23" s="23">
        <v>100</v>
      </c>
      <c r="AB23" s="23">
        <v>6</v>
      </c>
      <c r="AC23" s="23">
        <v>98</v>
      </c>
      <c r="AD23" s="23">
        <v>4</v>
      </c>
      <c r="AE23" s="10">
        <f t="shared" si="8"/>
        <v>595</v>
      </c>
      <c r="AF23" s="10">
        <f t="shared" si="9"/>
        <v>31</v>
      </c>
      <c r="AG23" s="7">
        <f t="shared" si="10"/>
        <v>1181</v>
      </c>
      <c r="AH23" s="7">
        <f t="shared" si="11"/>
        <v>61</v>
      </c>
      <c r="AI23" s="23"/>
      <c r="AJ23" s="11">
        <f t="shared" si="12"/>
        <v>1181</v>
      </c>
    </row>
    <row r="24" spans="1:36" x14ac:dyDescent="0.35">
      <c r="A24" s="56">
        <v>39</v>
      </c>
      <c r="B24" s="56">
        <v>57</v>
      </c>
      <c r="C24" s="69" t="s">
        <v>128</v>
      </c>
      <c r="D24" s="70" t="s">
        <v>37</v>
      </c>
      <c r="E24" s="23">
        <v>97</v>
      </c>
      <c r="F24" s="23">
        <v>4</v>
      </c>
      <c r="G24" s="23">
        <v>98</v>
      </c>
      <c r="H24" s="23">
        <v>5</v>
      </c>
      <c r="I24" s="23">
        <v>99</v>
      </c>
      <c r="J24" s="23">
        <v>8</v>
      </c>
      <c r="K24" s="23">
        <v>96</v>
      </c>
      <c r="L24" s="23">
        <v>3</v>
      </c>
      <c r="M24" s="23">
        <v>99</v>
      </c>
      <c r="N24" s="23">
        <v>7</v>
      </c>
      <c r="O24" s="23">
        <v>100</v>
      </c>
      <c r="P24" s="23">
        <v>7</v>
      </c>
      <c r="Q24" s="7">
        <f t="shared" si="6"/>
        <v>589</v>
      </c>
      <c r="R24" s="7">
        <f t="shared" si="7"/>
        <v>34</v>
      </c>
      <c r="S24" s="23">
        <v>98</v>
      </c>
      <c r="T24" s="23">
        <v>6</v>
      </c>
      <c r="U24" s="23">
        <v>100</v>
      </c>
      <c r="V24" s="23">
        <v>6</v>
      </c>
      <c r="W24" s="23">
        <v>98</v>
      </c>
      <c r="X24" s="23">
        <v>6</v>
      </c>
      <c r="Y24" s="23">
        <v>100</v>
      </c>
      <c r="Z24" s="23">
        <v>7</v>
      </c>
      <c r="AA24" s="23">
        <v>99</v>
      </c>
      <c r="AB24" s="23">
        <v>7</v>
      </c>
      <c r="AC24" s="23">
        <v>95</v>
      </c>
      <c r="AD24" s="23">
        <v>4</v>
      </c>
      <c r="AE24" s="10">
        <f t="shared" si="8"/>
        <v>590</v>
      </c>
      <c r="AF24" s="10">
        <f t="shared" si="9"/>
        <v>36</v>
      </c>
      <c r="AG24" s="7">
        <f t="shared" si="10"/>
        <v>1179</v>
      </c>
      <c r="AH24" s="7">
        <f t="shared" si="11"/>
        <v>70</v>
      </c>
      <c r="AI24" s="23"/>
      <c r="AJ24" s="11">
        <f t="shared" si="12"/>
        <v>1179</v>
      </c>
    </row>
    <row r="25" spans="1:36" x14ac:dyDescent="0.35">
      <c r="A25" s="56">
        <v>50</v>
      </c>
      <c r="B25" s="56">
        <v>37</v>
      </c>
      <c r="C25" s="71" t="s">
        <v>130</v>
      </c>
      <c r="D25" s="72" t="s">
        <v>131</v>
      </c>
      <c r="E25" s="23">
        <v>98</v>
      </c>
      <c r="F25" s="23">
        <v>5</v>
      </c>
      <c r="G25" s="23">
        <v>98</v>
      </c>
      <c r="H25" s="23">
        <v>4</v>
      </c>
      <c r="I25" s="23">
        <v>99</v>
      </c>
      <c r="J25" s="23">
        <v>6</v>
      </c>
      <c r="K25" s="23">
        <v>98</v>
      </c>
      <c r="L25" s="23">
        <v>4</v>
      </c>
      <c r="M25" s="23">
        <v>96</v>
      </c>
      <c r="N25" s="23">
        <v>4</v>
      </c>
      <c r="O25" s="23">
        <v>99</v>
      </c>
      <c r="P25" s="23">
        <v>4</v>
      </c>
      <c r="Q25" s="7">
        <f t="shared" si="6"/>
        <v>588</v>
      </c>
      <c r="R25" s="7">
        <f t="shared" si="7"/>
        <v>27</v>
      </c>
      <c r="S25" s="23">
        <v>99</v>
      </c>
      <c r="T25" s="23">
        <v>5</v>
      </c>
      <c r="U25" s="23">
        <v>98</v>
      </c>
      <c r="V25" s="23">
        <v>5</v>
      </c>
      <c r="W25" s="23">
        <v>99</v>
      </c>
      <c r="X25" s="23">
        <v>7</v>
      </c>
      <c r="Y25" s="23">
        <v>98</v>
      </c>
      <c r="Z25" s="23">
        <v>6</v>
      </c>
      <c r="AA25" s="23">
        <v>99</v>
      </c>
      <c r="AB25" s="23">
        <v>7</v>
      </c>
      <c r="AC25" s="23">
        <v>98</v>
      </c>
      <c r="AD25" s="23">
        <v>7</v>
      </c>
      <c r="AE25" s="10">
        <f t="shared" si="8"/>
        <v>591</v>
      </c>
      <c r="AF25" s="10">
        <f t="shared" si="9"/>
        <v>37</v>
      </c>
      <c r="AG25" s="7">
        <f t="shared" si="10"/>
        <v>1179</v>
      </c>
      <c r="AH25" s="7">
        <f t="shared" si="11"/>
        <v>64</v>
      </c>
      <c r="AI25" s="23"/>
      <c r="AJ25" s="11">
        <f t="shared" si="12"/>
        <v>1179</v>
      </c>
    </row>
    <row r="26" spans="1:36" x14ac:dyDescent="0.35">
      <c r="A26" s="56">
        <v>41</v>
      </c>
      <c r="B26" s="56">
        <v>45</v>
      </c>
      <c r="C26" s="71" t="s">
        <v>65</v>
      </c>
      <c r="D26" s="72" t="s">
        <v>66</v>
      </c>
      <c r="E26" s="23">
        <v>98</v>
      </c>
      <c r="F26" s="23">
        <v>6</v>
      </c>
      <c r="G26" s="23">
        <v>99</v>
      </c>
      <c r="H26" s="23">
        <v>4</v>
      </c>
      <c r="I26" s="23">
        <v>99</v>
      </c>
      <c r="J26" s="23">
        <v>6</v>
      </c>
      <c r="K26" s="23">
        <v>100</v>
      </c>
      <c r="L26" s="23">
        <v>6</v>
      </c>
      <c r="M26" s="23">
        <v>99</v>
      </c>
      <c r="N26" s="23">
        <v>3</v>
      </c>
      <c r="O26" s="23">
        <v>98</v>
      </c>
      <c r="P26" s="23">
        <v>3</v>
      </c>
      <c r="Q26" s="7">
        <f t="shared" si="6"/>
        <v>593</v>
      </c>
      <c r="R26" s="7">
        <f t="shared" si="7"/>
        <v>28</v>
      </c>
      <c r="S26" s="23">
        <v>98</v>
      </c>
      <c r="T26" s="23">
        <v>6</v>
      </c>
      <c r="U26" s="23">
        <v>97</v>
      </c>
      <c r="V26" s="23">
        <v>6</v>
      </c>
      <c r="W26" s="23">
        <v>95</v>
      </c>
      <c r="X26" s="23">
        <v>5</v>
      </c>
      <c r="Y26" s="23">
        <v>98</v>
      </c>
      <c r="Z26" s="23">
        <v>2</v>
      </c>
      <c r="AA26" s="23">
        <v>100</v>
      </c>
      <c r="AB26" s="23">
        <v>9</v>
      </c>
      <c r="AC26" s="23">
        <v>98</v>
      </c>
      <c r="AD26" s="23">
        <v>7</v>
      </c>
      <c r="AE26" s="10">
        <f t="shared" si="8"/>
        <v>586</v>
      </c>
      <c r="AF26" s="10">
        <f t="shared" si="9"/>
        <v>35</v>
      </c>
      <c r="AG26" s="7">
        <f t="shared" si="10"/>
        <v>1179</v>
      </c>
      <c r="AH26" s="7">
        <f t="shared" si="11"/>
        <v>63</v>
      </c>
      <c r="AI26" s="23"/>
      <c r="AJ26" s="11">
        <f t="shared" si="12"/>
        <v>1179</v>
      </c>
    </row>
    <row r="27" spans="1:36" x14ac:dyDescent="0.35">
      <c r="A27" s="56">
        <v>32</v>
      </c>
      <c r="B27" s="56">
        <v>58</v>
      </c>
      <c r="C27" s="69" t="s">
        <v>121</v>
      </c>
      <c r="D27" s="70" t="s">
        <v>122</v>
      </c>
      <c r="E27" s="23">
        <v>97</v>
      </c>
      <c r="F27" s="23">
        <v>5</v>
      </c>
      <c r="G27" s="23">
        <v>98</v>
      </c>
      <c r="H27" s="23">
        <v>7</v>
      </c>
      <c r="I27" s="23">
        <v>99</v>
      </c>
      <c r="J27" s="23">
        <v>6</v>
      </c>
      <c r="K27" s="23">
        <v>96</v>
      </c>
      <c r="L27" s="23">
        <v>3</v>
      </c>
      <c r="M27" s="23">
        <v>99</v>
      </c>
      <c r="N27" s="23">
        <v>7</v>
      </c>
      <c r="O27" s="23">
        <v>99</v>
      </c>
      <c r="P27" s="23">
        <v>8</v>
      </c>
      <c r="Q27" s="7">
        <f t="shared" si="6"/>
        <v>588</v>
      </c>
      <c r="R27" s="7">
        <f t="shared" si="7"/>
        <v>36</v>
      </c>
      <c r="S27" s="23">
        <v>98</v>
      </c>
      <c r="T27" s="23">
        <v>8</v>
      </c>
      <c r="U27" s="23">
        <v>98</v>
      </c>
      <c r="V27" s="23">
        <v>4</v>
      </c>
      <c r="W27" s="23">
        <v>99</v>
      </c>
      <c r="X27" s="23">
        <v>6</v>
      </c>
      <c r="Y27" s="23">
        <v>98</v>
      </c>
      <c r="Z27" s="23">
        <v>6</v>
      </c>
      <c r="AA27" s="23">
        <v>99</v>
      </c>
      <c r="AB27" s="23">
        <v>5</v>
      </c>
      <c r="AC27" s="23">
        <v>98</v>
      </c>
      <c r="AD27" s="23">
        <v>2</v>
      </c>
      <c r="AE27" s="10">
        <f t="shared" si="8"/>
        <v>590</v>
      </c>
      <c r="AF27" s="10">
        <f t="shared" si="9"/>
        <v>31</v>
      </c>
      <c r="AG27" s="7">
        <f t="shared" si="10"/>
        <v>1178</v>
      </c>
      <c r="AH27" s="7">
        <f t="shared" si="11"/>
        <v>67</v>
      </c>
      <c r="AI27" s="49"/>
      <c r="AJ27" s="11">
        <f t="shared" si="12"/>
        <v>1178</v>
      </c>
    </row>
    <row r="28" spans="1:36" x14ac:dyDescent="0.35">
      <c r="A28" s="56">
        <v>54</v>
      </c>
      <c r="B28" s="56">
        <v>59</v>
      </c>
      <c r="C28" s="69" t="s">
        <v>134</v>
      </c>
      <c r="D28" s="70" t="s">
        <v>118</v>
      </c>
      <c r="E28" s="23">
        <v>97</v>
      </c>
      <c r="F28" s="23">
        <v>2</v>
      </c>
      <c r="G28" s="23">
        <v>99</v>
      </c>
      <c r="H28" s="23">
        <v>5</v>
      </c>
      <c r="I28" s="23">
        <v>98</v>
      </c>
      <c r="J28" s="23">
        <v>6</v>
      </c>
      <c r="K28" s="23">
        <v>99</v>
      </c>
      <c r="L28" s="23">
        <v>3</v>
      </c>
      <c r="M28" s="23">
        <v>98</v>
      </c>
      <c r="N28" s="23">
        <v>7</v>
      </c>
      <c r="O28" s="23">
        <v>97</v>
      </c>
      <c r="P28" s="23">
        <v>6</v>
      </c>
      <c r="Q28" s="7">
        <f t="shared" si="6"/>
        <v>588</v>
      </c>
      <c r="R28" s="7">
        <f t="shared" si="7"/>
        <v>29</v>
      </c>
      <c r="S28" s="23">
        <v>98</v>
      </c>
      <c r="T28" s="23">
        <v>5</v>
      </c>
      <c r="U28" s="23">
        <v>98</v>
      </c>
      <c r="V28" s="23">
        <v>4</v>
      </c>
      <c r="W28" s="23">
        <v>97</v>
      </c>
      <c r="X28" s="23">
        <v>5</v>
      </c>
      <c r="Y28" s="23">
        <v>100</v>
      </c>
      <c r="Z28" s="23">
        <v>5</v>
      </c>
      <c r="AA28" s="23">
        <v>98</v>
      </c>
      <c r="AB28" s="23">
        <v>4</v>
      </c>
      <c r="AC28" s="23">
        <v>98</v>
      </c>
      <c r="AD28" s="23">
        <v>5</v>
      </c>
      <c r="AE28" s="10">
        <f t="shared" si="8"/>
        <v>589</v>
      </c>
      <c r="AF28" s="10">
        <f t="shared" si="9"/>
        <v>28</v>
      </c>
      <c r="AG28" s="7">
        <f t="shared" si="10"/>
        <v>1177</v>
      </c>
      <c r="AH28" s="7">
        <f t="shared" si="11"/>
        <v>57</v>
      </c>
      <c r="AI28" s="23"/>
      <c r="AJ28" s="11">
        <f t="shared" si="12"/>
        <v>1177</v>
      </c>
    </row>
    <row r="29" spans="1:36" x14ac:dyDescent="0.35">
      <c r="A29" s="56">
        <v>49</v>
      </c>
      <c r="B29" s="56">
        <v>52</v>
      </c>
      <c r="C29" s="69" t="s">
        <v>103</v>
      </c>
      <c r="D29" s="70" t="s">
        <v>57</v>
      </c>
      <c r="E29" s="23">
        <v>100</v>
      </c>
      <c r="F29" s="23">
        <v>6</v>
      </c>
      <c r="G29" s="23">
        <v>98</v>
      </c>
      <c r="H29" s="23">
        <v>6</v>
      </c>
      <c r="I29" s="23">
        <v>98</v>
      </c>
      <c r="J29" s="23">
        <v>8</v>
      </c>
      <c r="K29" s="23">
        <v>100</v>
      </c>
      <c r="L29" s="23">
        <v>9</v>
      </c>
      <c r="M29" s="23">
        <v>100</v>
      </c>
      <c r="N29" s="23">
        <v>6</v>
      </c>
      <c r="O29" s="23">
        <v>96</v>
      </c>
      <c r="P29" s="23">
        <v>2</v>
      </c>
      <c r="Q29" s="7">
        <f t="shared" si="6"/>
        <v>592</v>
      </c>
      <c r="R29" s="7">
        <f t="shared" si="7"/>
        <v>37</v>
      </c>
      <c r="S29" s="23">
        <v>97</v>
      </c>
      <c r="T29" s="23">
        <v>5</v>
      </c>
      <c r="U29" s="23">
        <v>96</v>
      </c>
      <c r="V29" s="23">
        <v>1</v>
      </c>
      <c r="W29" s="23">
        <v>98</v>
      </c>
      <c r="X29" s="23">
        <v>5</v>
      </c>
      <c r="Y29" s="23">
        <v>100</v>
      </c>
      <c r="Z29" s="23">
        <v>7</v>
      </c>
      <c r="AA29" s="23">
        <v>98</v>
      </c>
      <c r="AB29" s="23">
        <v>7</v>
      </c>
      <c r="AC29" s="23">
        <v>95</v>
      </c>
      <c r="AD29" s="23">
        <v>3</v>
      </c>
      <c r="AE29" s="10">
        <f t="shared" si="8"/>
        <v>584</v>
      </c>
      <c r="AF29" s="10">
        <f t="shared" si="9"/>
        <v>28</v>
      </c>
      <c r="AG29" s="7">
        <f t="shared" si="10"/>
        <v>1176</v>
      </c>
      <c r="AH29" s="7">
        <f t="shared" si="11"/>
        <v>65</v>
      </c>
      <c r="AI29" s="23"/>
      <c r="AJ29" s="11">
        <f t="shared" si="12"/>
        <v>1176</v>
      </c>
    </row>
    <row r="30" spans="1:36" x14ac:dyDescent="0.35">
      <c r="A30" s="56">
        <v>52</v>
      </c>
      <c r="B30" s="56">
        <v>41</v>
      </c>
      <c r="C30" s="69" t="s">
        <v>72</v>
      </c>
      <c r="D30" s="70" t="s">
        <v>73</v>
      </c>
      <c r="E30" s="23">
        <v>100</v>
      </c>
      <c r="F30" s="23">
        <v>7</v>
      </c>
      <c r="G30" s="23">
        <v>97</v>
      </c>
      <c r="H30" s="23">
        <v>6</v>
      </c>
      <c r="I30" s="23">
        <v>98</v>
      </c>
      <c r="J30" s="23">
        <v>6</v>
      </c>
      <c r="K30" s="23">
        <v>98</v>
      </c>
      <c r="L30" s="23">
        <v>6</v>
      </c>
      <c r="M30" s="23">
        <v>97</v>
      </c>
      <c r="N30" s="23">
        <v>7</v>
      </c>
      <c r="O30" s="23">
        <v>100</v>
      </c>
      <c r="P30" s="23">
        <v>5</v>
      </c>
      <c r="Q30" s="7">
        <f t="shared" si="6"/>
        <v>590</v>
      </c>
      <c r="R30" s="7">
        <f t="shared" si="7"/>
        <v>37</v>
      </c>
      <c r="S30" s="23">
        <v>97</v>
      </c>
      <c r="T30" s="23">
        <v>5</v>
      </c>
      <c r="U30" s="23">
        <v>96</v>
      </c>
      <c r="V30" s="23">
        <v>5</v>
      </c>
      <c r="W30" s="23">
        <v>98</v>
      </c>
      <c r="X30" s="23">
        <v>4</v>
      </c>
      <c r="Y30" s="23">
        <v>98</v>
      </c>
      <c r="Z30" s="23">
        <v>4</v>
      </c>
      <c r="AA30" s="23">
        <v>97</v>
      </c>
      <c r="AB30" s="23">
        <v>3</v>
      </c>
      <c r="AC30" s="23">
        <v>98</v>
      </c>
      <c r="AD30" s="23">
        <v>5</v>
      </c>
      <c r="AE30" s="10">
        <f t="shared" si="8"/>
        <v>584</v>
      </c>
      <c r="AF30" s="10">
        <f t="shared" si="9"/>
        <v>26</v>
      </c>
      <c r="AG30" s="7">
        <f t="shared" si="10"/>
        <v>1174</v>
      </c>
      <c r="AH30" s="7">
        <f t="shared" si="11"/>
        <v>63</v>
      </c>
      <c r="AI30" s="23"/>
      <c r="AJ30" s="11">
        <f t="shared" si="12"/>
        <v>1174</v>
      </c>
    </row>
    <row r="31" spans="1:36" x14ac:dyDescent="0.35">
      <c r="A31" s="56">
        <v>63</v>
      </c>
      <c r="B31" s="56">
        <v>38</v>
      </c>
      <c r="C31" s="69" t="s">
        <v>63</v>
      </c>
      <c r="D31" s="70" t="s">
        <v>64</v>
      </c>
      <c r="E31" s="23">
        <v>98</v>
      </c>
      <c r="F31" s="23">
        <v>4</v>
      </c>
      <c r="G31" s="23">
        <v>95</v>
      </c>
      <c r="H31" s="23">
        <v>4</v>
      </c>
      <c r="I31" s="23">
        <v>100</v>
      </c>
      <c r="J31" s="23">
        <v>8</v>
      </c>
      <c r="K31" s="23">
        <v>98</v>
      </c>
      <c r="L31" s="23">
        <v>7</v>
      </c>
      <c r="M31" s="23">
        <v>99</v>
      </c>
      <c r="N31" s="23">
        <v>7</v>
      </c>
      <c r="O31" s="23">
        <v>98</v>
      </c>
      <c r="P31" s="23">
        <v>3</v>
      </c>
      <c r="Q31" s="7">
        <f t="shared" si="6"/>
        <v>588</v>
      </c>
      <c r="R31" s="7">
        <f t="shared" si="7"/>
        <v>33</v>
      </c>
      <c r="S31" s="23">
        <v>96</v>
      </c>
      <c r="T31" s="23">
        <v>2</v>
      </c>
      <c r="U31" s="23">
        <v>98</v>
      </c>
      <c r="V31" s="23">
        <v>6</v>
      </c>
      <c r="W31" s="23">
        <v>100</v>
      </c>
      <c r="X31" s="23">
        <v>5</v>
      </c>
      <c r="Y31" s="23">
        <v>96</v>
      </c>
      <c r="Z31" s="23">
        <v>3</v>
      </c>
      <c r="AA31" s="23">
        <v>99</v>
      </c>
      <c r="AB31" s="23">
        <v>7</v>
      </c>
      <c r="AC31" s="23">
        <v>97</v>
      </c>
      <c r="AD31" s="23">
        <v>6</v>
      </c>
      <c r="AE31" s="10">
        <f t="shared" si="8"/>
        <v>586</v>
      </c>
      <c r="AF31" s="10">
        <f t="shared" si="9"/>
        <v>29</v>
      </c>
      <c r="AG31" s="7">
        <f t="shared" si="10"/>
        <v>1174</v>
      </c>
      <c r="AH31" s="7">
        <f>R31+AF32</f>
        <v>60</v>
      </c>
      <c r="AI31" s="23"/>
      <c r="AJ31" s="11">
        <f t="shared" si="12"/>
        <v>1174</v>
      </c>
    </row>
    <row r="32" spans="1:36" x14ac:dyDescent="0.35">
      <c r="A32" s="56">
        <v>36</v>
      </c>
      <c r="B32" s="56">
        <v>39</v>
      </c>
      <c r="C32" s="69" t="s">
        <v>125</v>
      </c>
      <c r="D32" s="70" t="s">
        <v>126</v>
      </c>
      <c r="E32" s="23">
        <v>96</v>
      </c>
      <c r="F32" s="23">
        <v>3</v>
      </c>
      <c r="G32" s="23">
        <v>99</v>
      </c>
      <c r="H32" s="23">
        <v>8</v>
      </c>
      <c r="I32" s="23">
        <v>99</v>
      </c>
      <c r="J32" s="23">
        <v>3</v>
      </c>
      <c r="K32" s="23">
        <v>98</v>
      </c>
      <c r="L32" s="23">
        <v>4</v>
      </c>
      <c r="M32" s="23">
        <v>97</v>
      </c>
      <c r="N32" s="23">
        <v>4</v>
      </c>
      <c r="O32" s="23">
        <v>100</v>
      </c>
      <c r="P32" s="23">
        <v>4</v>
      </c>
      <c r="Q32" s="7">
        <f t="shared" si="6"/>
        <v>589</v>
      </c>
      <c r="R32" s="7">
        <f t="shared" si="7"/>
        <v>26</v>
      </c>
      <c r="S32" s="23">
        <v>98</v>
      </c>
      <c r="T32" s="23">
        <v>5</v>
      </c>
      <c r="U32" s="23">
        <v>97</v>
      </c>
      <c r="V32" s="23">
        <v>2</v>
      </c>
      <c r="W32" s="23">
        <v>97</v>
      </c>
      <c r="X32" s="23">
        <v>4</v>
      </c>
      <c r="Y32" s="23">
        <v>97</v>
      </c>
      <c r="Z32" s="23">
        <v>4</v>
      </c>
      <c r="AA32" s="23">
        <v>97</v>
      </c>
      <c r="AB32" s="23">
        <v>7</v>
      </c>
      <c r="AC32" s="23">
        <v>97</v>
      </c>
      <c r="AD32" s="23">
        <v>5</v>
      </c>
      <c r="AE32" s="10">
        <f t="shared" si="8"/>
        <v>583</v>
      </c>
      <c r="AF32" s="10">
        <f t="shared" si="9"/>
        <v>27</v>
      </c>
      <c r="AG32" s="7">
        <f t="shared" si="10"/>
        <v>1172</v>
      </c>
      <c r="AH32" s="7">
        <f t="shared" ref="AH32:AH43" si="13">R32+AF32</f>
        <v>53</v>
      </c>
      <c r="AI32" s="49"/>
      <c r="AJ32" s="11">
        <f t="shared" si="12"/>
        <v>1172</v>
      </c>
    </row>
    <row r="33" spans="1:36" x14ac:dyDescent="0.35">
      <c r="A33" s="56">
        <v>33</v>
      </c>
      <c r="B33" s="56">
        <v>60</v>
      </c>
      <c r="C33" s="69" t="s">
        <v>54</v>
      </c>
      <c r="D33" s="70" t="s">
        <v>55</v>
      </c>
      <c r="E33" s="23">
        <v>98</v>
      </c>
      <c r="F33" s="23">
        <v>6</v>
      </c>
      <c r="G33" s="23">
        <v>95</v>
      </c>
      <c r="H33" s="23">
        <v>3</v>
      </c>
      <c r="I33" s="23">
        <v>98</v>
      </c>
      <c r="J33" s="23">
        <v>3</v>
      </c>
      <c r="K33" s="23">
        <v>98</v>
      </c>
      <c r="L33" s="23">
        <v>5</v>
      </c>
      <c r="M33" s="23">
        <v>98</v>
      </c>
      <c r="N33" s="23">
        <v>4</v>
      </c>
      <c r="O33" s="23">
        <v>100</v>
      </c>
      <c r="P33" s="23">
        <v>7</v>
      </c>
      <c r="Q33" s="7">
        <f t="shared" si="6"/>
        <v>587</v>
      </c>
      <c r="R33" s="7">
        <f t="shared" si="7"/>
        <v>28</v>
      </c>
      <c r="S33" s="23">
        <v>94</v>
      </c>
      <c r="T33" s="23">
        <v>2</v>
      </c>
      <c r="U33" s="23">
        <v>98</v>
      </c>
      <c r="V33" s="23">
        <v>5</v>
      </c>
      <c r="W33" s="23">
        <v>98</v>
      </c>
      <c r="X33" s="23">
        <v>6</v>
      </c>
      <c r="Y33" s="23">
        <v>96</v>
      </c>
      <c r="Z33" s="23">
        <v>5</v>
      </c>
      <c r="AA33" s="23">
        <v>99</v>
      </c>
      <c r="AB33" s="23">
        <v>6</v>
      </c>
      <c r="AC33" s="23">
        <v>98</v>
      </c>
      <c r="AD33" s="23">
        <v>4</v>
      </c>
      <c r="AE33" s="10">
        <f t="shared" si="8"/>
        <v>583</v>
      </c>
      <c r="AF33" s="10">
        <f t="shared" si="9"/>
        <v>28</v>
      </c>
      <c r="AG33" s="7">
        <f t="shared" si="10"/>
        <v>1170</v>
      </c>
      <c r="AH33" s="7">
        <f t="shared" si="13"/>
        <v>56</v>
      </c>
      <c r="AI33" s="23"/>
      <c r="AJ33" s="11">
        <f t="shared" si="12"/>
        <v>1170</v>
      </c>
    </row>
    <row r="34" spans="1:36" x14ac:dyDescent="0.35">
      <c r="A34" s="56">
        <v>47</v>
      </c>
      <c r="B34" s="56">
        <v>35</v>
      </c>
      <c r="C34" s="69" t="s">
        <v>58</v>
      </c>
      <c r="D34" s="70" t="s">
        <v>59</v>
      </c>
      <c r="E34" s="23">
        <v>98</v>
      </c>
      <c r="F34" s="23">
        <v>6</v>
      </c>
      <c r="G34" s="23">
        <v>96</v>
      </c>
      <c r="H34" s="23">
        <v>3</v>
      </c>
      <c r="I34" s="23">
        <v>98</v>
      </c>
      <c r="J34" s="23">
        <v>6</v>
      </c>
      <c r="K34" s="23">
        <v>97</v>
      </c>
      <c r="L34" s="23">
        <v>2</v>
      </c>
      <c r="M34" s="23">
        <v>96</v>
      </c>
      <c r="N34" s="23">
        <v>3</v>
      </c>
      <c r="O34" s="23">
        <v>99</v>
      </c>
      <c r="P34" s="23">
        <v>6</v>
      </c>
      <c r="Q34" s="7">
        <f t="shared" si="6"/>
        <v>584</v>
      </c>
      <c r="R34" s="7">
        <f t="shared" si="7"/>
        <v>26</v>
      </c>
      <c r="S34" s="23">
        <v>96</v>
      </c>
      <c r="T34" s="23">
        <v>4</v>
      </c>
      <c r="U34" s="23">
        <v>93</v>
      </c>
      <c r="V34" s="23">
        <v>0</v>
      </c>
      <c r="W34" s="23">
        <v>96</v>
      </c>
      <c r="X34" s="23">
        <v>2</v>
      </c>
      <c r="Y34" s="23">
        <v>99</v>
      </c>
      <c r="Z34" s="23">
        <v>4</v>
      </c>
      <c r="AA34" s="23">
        <v>95</v>
      </c>
      <c r="AB34" s="23">
        <v>5</v>
      </c>
      <c r="AC34" s="23">
        <v>97</v>
      </c>
      <c r="AD34" s="23">
        <v>4</v>
      </c>
      <c r="AE34" s="10">
        <f t="shared" si="8"/>
        <v>576</v>
      </c>
      <c r="AF34" s="10">
        <f t="shared" si="9"/>
        <v>19</v>
      </c>
      <c r="AG34" s="7">
        <f t="shared" si="10"/>
        <v>1160</v>
      </c>
      <c r="AH34" s="7">
        <f t="shared" si="13"/>
        <v>45</v>
      </c>
      <c r="AI34" s="23"/>
      <c r="AJ34" s="11">
        <f t="shared" si="12"/>
        <v>1160</v>
      </c>
    </row>
    <row r="35" spans="1:36" x14ac:dyDescent="0.35">
      <c r="A35" s="56">
        <v>40</v>
      </c>
      <c r="B35" s="56">
        <v>61</v>
      </c>
      <c r="C35" s="71" t="s">
        <v>120</v>
      </c>
      <c r="D35" s="72" t="s">
        <v>43</v>
      </c>
      <c r="E35" s="23">
        <v>97</v>
      </c>
      <c r="F35" s="23">
        <v>5</v>
      </c>
      <c r="G35" s="23">
        <v>98</v>
      </c>
      <c r="H35" s="23">
        <v>5</v>
      </c>
      <c r="I35" s="23">
        <v>96</v>
      </c>
      <c r="J35" s="23">
        <v>4</v>
      </c>
      <c r="K35" s="23">
        <v>100</v>
      </c>
      <c r="L35" s="23">
        <v>6</v>
      </c>
      <c r="M35" s="23">
        <v>97</v>
      </c>
      <c r="N35" s="23">
        <v>6</v>
      </c>
      <c r="O35" s="23">
        <v>96</v>
      </c>
      <c r="P35" s="23">
        <v>5</v>
      </c>
      <c r="Q35" s="7">
        <f t="shared" si="6"/>
        <v>584</v>
      </c>
      <c r="R35" s="7">
        <f t="shared" si="7"/>
        <v>31</v>
      </c>
      <c r="S35" s="23">
        <v>94</v>
      </c>
      <c r="T35" s="23">
        <v>3</v>
      </c>
      <c r="U35" s="23">
        <v>97</v>
      </c>
      <c r="V35" s="23">
        <v>3</v>
      </c>
      <c r="W35" s="23">
        <v>92</v>
      </c>
      <c r="X35" s="23">
        <v>1</v>
      </c>
      <c r="Y35" s="23">
        <v>96</v>
      </c>
      <c r="Z35" s="23">
        <v>1</v>
      </c>
      <c r="AA35" s="23">
        <v>97</v>
      </c>
      <c r="AB35" s="23">
        <v>4</v>
      </c>
      <c r="AC35" s="23">
        <v>97</v>
      </c>
      <c r="AD35" s="23">
        <v>3</v>
      </c>
      <c r="AE35" s="10">
        <f t="shared" si="8"/>
        <v>573</v>
      </c>
      <c r="AF35" s="10">
        <f t="shared" si="9"/>
        <v>15</v>
      </c>
      <c r="AG35" s="7">
        <f t="shared" si="10"/>
        <v>1157</v>
      </c>
      <c r="AH35" s="7">
        <f t="shared" si="13"/>
        <v>46</v>
      </c>
      <c r="AI35" s="49"/>
      <c r="AJ35" s="11">
        <f t="shared" si="12"/>
        <v>1157</v>
      </c>
    </row>
    <row r="36" spans="1:36" x14ac:dyDescent="0.35">
      <c r="A36" s="56">
        <v>58</v>
      </c>
      <c r="B36" s="56">
        <v>62</v>
      </c>
      <c r="C36" s="69" t="s">
        <v>137</v>
      </c>
      <c r="D36" s="70" t="s">
        <v>138</v>
      </c>
      <c r="E36" s="23">
        <v>95</v>
      </c>
      <c r="F36" s="23">
        <v>3</v>
      </c>
      <c r="G36" s="23">
        <v>95</v>
      </c>
      <c r="H36" s="23">
        <v>2</v>
      </c>
      <c r="I36" s="23">
        <v>98</v>
      </c>
      <c r="J36" s="23">
        <v>5</v>
      </c>
      <c r="K36" s="23">
        <v>98</v>
      </c>
      <c r="L36" s="23">
        <v>5</v>
      </c>
      <c r="M36" s="23">
        <v>99</v>
      </c>
      <c r="N36" s="23">
        <v>2</v>
      </c>
      <c r="O36" s="23">
        <v>96</v>
      </c>
      <c r="P36" s="23">
        <v>3</v>
      </c>
      <c r="Q36" s="7">
        <f t="shared" si="6"/>
        <v>581</v>
      </c>
      <c r="R36" s="7">
        <f t="shared" si="7"/>
        <v>20</v>
      </c>
      <c r="S36" s="23">
        <v>97</v>
      </c>
      <c r="T36" s="23">
        <v>5</v>
      </c>
      <c r="U36" s="23">
        <v>96</v>
      </c>
      <c r="V36" s="23">
        <v>4</v>
      </c>
      <c r="W36" s="23">
        <v>98</v>
      </c>
      <c r="X36" s="23">
        <v>7</v>
      </c>
      <c r="Y36" s="23">
        <v>96</v>
      </c>
      <c r="Z36" s="23">
        <v>5</v>
      </c>
      <c r="AA36" s="23">
        <v>92</v>
      </c>
      <c r="AB36" s="23">
        <v>1</v>
      </c>
      <c r="AC36" s="23">
        <v>97</v>
      </c>
      <c r="AD36" s="23">
        <v>3</v>
      </c>
      <c r="AE36" s="10">
        <f t="shared" si="8"/>
        <v>576</v>
      </c>
      <c r="AF36" s="10">
        <f t="shared" si="9"/>
        <v>25</v>
      </c>
      <c r="AG36" s="7">
        <f t="shared" si="10"/>
        <v>1157</v>
      </c>
      <c r="AH36" s="7">
        <f t="shared" si="13"/>
        <v>45</v>
      </c>
      <c r="AI36" s="23"/>
      <c r="AJ36" s="11">
        <f t="shared" si="12"/>
        <v>1157</v>
      </c>
    </row>
    <row r="37" spans="1:36" x14ac:dyDescent="0.35">
      <c r="A37" s="56">
        <v>51</v>
      </c>
      <c r="B37" s="56">
        <v>63</v>
      </c>
      <c r="C37" s="69" t="s">
        <v>132</v>
      </c>
      <c r="D37" s="70" t="s">
        <v>47</v>
      </c>
      <c r="E37" s="23">
        <v>96</v>
      </c>
      <c r="F37" s="23">
        <v>4</v>
      </c>
      <c r="G37" s="23">
        <v>97</v>
      </c>
      <c r="H37" s="23">
        <v>5</v>
      </c>
      <c r="I37" s="23">
        <v>92</v>
      </c>
      <c r="J37" s="23">
        <v>1</v>
      </c>
      <c r="K37" s="23">
        <v>97</v>
      </c>
      <c r="L37" s="23">
        <v>3</v>
      </c>
      <c r="M37" s="23">
        <v>93</v>
      </c>
      <c r="N37" s="23">
        <v>2</v>
      </c>
      <c r="O37" s="23">
        <v>97</v>
      </c>
      <c r="P37" s="23">
        <v>2</v>
      </c>
      <c r="Q37" s="7">
        <f t="shared" si="6"/>
        <v>572</v>
      </c>
      <c r="R37" s="7">
        <f t="shared" si="7"/>
        <v>17</v>
      </c>
      <c r="S37" s="23">
        <v>98</v>
      </c>
      <c r="T37" s="23">
        <v>6</v>
      </c>
      <c r="U37" s="23">
        <v>96</v>
      </c>
      <c r="V37" s="23">
        <v>3</v>
      </c>
      <c r="W37" s="23">
        <v>98</v>
      </c>
      <c r="X37" s="23">
        <v>5</v>
      </c>
      <c r="Y37" s="23">
        <v>96</v>
      </c>
      <c r="Z37" s="23">
        <v>3</v>
      </c>
      <c r="AA37" s="23">
        <v>98</v>
      </c>
      <c r="AB37" s="23">
        <v>5</v>
      </c>
      <c r="AC37" s="23">
        <v>97</v>
      </c>
      <c r="AD37" s="23">
        <v>5</v>
      </c>
      <c r="AE37" s="10">
        <f t="shared" si="8"/>
        <v>583</v>
      </c>
      <c r="AF37" s="10">
        <f t="shared" si="9"/>
        <v>27</v>
      </c>
      <c r="AG37" s="7">
        <f t="shared" si="10"/>
        <v>1155</v>
      </c>
      <c r="AH37" s="7">
        <f t="shared" si="13"/>
        <v>44</v>
      </c>
      <c r="AI37" s="23"/>
      <c r="AJ37" s="11">
        <f t="shared" si="12"/>
        <v>1155</v>
      </c>
    </row>
    <row r="38" spans="1:36" x14ac:dyDescent="0.35">
      <c r="A38" s="56">
        <v>34</v>
      </c>
      <c r="B38" s="56">
        <v>34</v>
      </c>
      <c r="C38" s="69" t="s">
        <v>123</v>
      </c>
      <c r="D38" s="70" t="s">
        <v>124</v>
      </c>
      <c r="E38" s="23">
        <v>98</v>
      </c>
      <c r="F38" s="23">
        <v>4</v>
      </c>
      <c r="G38" s="23">
        <v>97</v>
      </c>
      <c r="H38" s="23">
        <v>3</v>
      </c>
      <c r="I38" s="23">
        <v>98</v>
      </c>
      <c r="J38" s="23">
        <v>6</v>
      </c>
      <c r="K38" s="23">
        <v>96</v>
      </c>
      <c r="L38" s="23">
        <v>3</v>
      </c>
      <c r="M38" s="23">
        <v>92</v>
      </c>
      <c r="N38" s="23">
        <v>3</v>
      </c>
      <c r="O38" s="23">
        <v>93</v>
      </c>
      <c r="P38" s="23">
        <v>0</v>
      </c>
      <c r="Q38" s="7">
        <f t="shared" si="6"/>
        <v>574</v>
      </c>
      <c r="R38" s="7">
        <f t="shared" si="7"/>
        <v>19</v>
      </c>
      <c r="S38" s="23">
        <v>99</v>
      </c>
      <c r="T38" s="23">
        <v>6</v>
      </c>
      <c r="U38" s="23">
        <v>95</v>
      </c>
      <c r="V38" s="23">
        <v>2</v>
      </c>
      <c r="W38" s="23">
        <v>96</v>
      </c>
      <c r="X38" s="23">
        <v>1</v>
      </c>
      <c r="Y38" s="23">
        <v>94</v>
      </c>
      <c r="Z38" s="23">
        <v>2</v>
      </c>
      <c r="AA38" s="23">
        <v>99</v>
      </c>
      <c r="AB38" s="23">
        <v>6</v>
      </c>
      <c r="AC38" s="23">
        <v>97</v>
      </c>
      <c r="AD38" s="23">
        <v>4</v>
      </c>
      <c r="AE38" s="10">
        <f t="shared" si="8"/>
        <v>580</v>
      </c>
      <c r="AF38" s="10">
        <f t="shared" si="9"/>
        <v>21</v>
      </c>
      <c r="AG38" s="7">
        <f t="shared" si="10"/>
        <v>1154</v>
      </c>
      <c r="AH38" s="7">
        <f t="shared" si="13"/>
        <v>40</v>
      </c>
      <c r="AI38" s="49"/>
      <c r="AJ38" s="11">
        <f t="shared" si="12"/>
        <v>1154</v>
      </c>
    </row>
    <row r="39" spans="1:36" x14ac:dyDescent="0.35">
      <c r="A39" s="56">
        <v>42</v>
      </c>
      <c r="B39" s="56">
        <v>33</v>
      </c>
      <c r="C39" s="71" t="s">
        <v>48</v>
      </c>
      <c r="D39" s="72" t="s">
        <v>35</v>
      </c>
      <c r="E39" s="23">
        <v>96</v>
      </c>
      <c r="F39" s="23">
        <v>5</v>
      </c>
      <c r="G39" s="23">
        <v>91</v>
      </c>
      <c r="H39" s="23">
        <v>0</v>
      </c>
      <c r="I39" s="23">
        <v>96</v>
      </c>
      <c r="J39" s="23">
        <v>2</v>
      </c>
      <c r="K39" s="23">
        <v>96</v>
      </c>
      <c r="L39" s="23">
        <v>4</v>
      </c>
      <c r="M39" s="23">
        <v>96</v>
      </c>
      <c r="N39" s="23">
        <v>4</v>
      </c>
      <c r="O39" s="23">
        <v>96</v>
      </c>
      <c r="P39" s="23">
        <v>5</v>
      </c>
      <c r="Q39" s="7">
        <f t="shared" si="6"/>
        <v>571</v>
      </c>
      <c r="R39" s="7">
        <f t="shared" si="7"/>
        <v>20</v>
      </c>
      <c r="S39" s="23">
        <v>94</v>
      </c>
      <c r="T39" s="23">
        <v>4</v>
      </c>
      <c r="U39" s="23">
        <v>97</v>
      </c>
      <c r="V39" s="23">
        <v>5</v>
      </c>
      <c r="W39" s="23">
        <v>95</v>
      </c>
      <c r="X39" s="23">
        <v>3</v>
      </c>
      <c r="Y39" s="23">
        <v>94</v>
      </c>
      <c r="Z39" s="23">
        <v>2</v>
      </c>
      <c r="AA39" s="23">
        <v>97</v>
      </c>
      <c r="AB39" s="23">
        <v>4</v>
      </c>
      <c r="AC39" s="23">
        <v>98</v>
      </c>
      <c r="AD39" s="23">
        <v>3</v>
      </c>
      <c r="AE39" s="10">
        <f t="shared" si="8"/>
        <v>575</v>
      </c>
      <c r="AF39" s="10">
        <f t="shared" si="9"/>
        <v>21</v>
      </c>
      <c r="AG39" s="7">
        <f t="shared" si="10"/>
        <v>1146</v>
      </c>
      <c r="AH39" s="7">
        <f t="shared" si="13"/>
        <v>41</v>
      </c>
      <c r="AI39" s="49"/>
      <c r="AJ39" s="11">
        <f t="shared" si="12"/>
        <v>1146</v>
      </c>
    </row>
    <row r="40" spans="1:36" x14ac:dyDescent="0.35">
      <c r="A40" s="56">
        <v>56</v>
      </c>
      <c r="B40" s="56">
        <v>64</v>
      </c>
      <c r="C40" s="71" t="s">
        <v>116</v>
      </c>
      <c r="D40" s="72" t="s">
        <v>135</v>
      </c>
      <c r="E40" s="23">
        <v>94</v>
      </c>
      <c r="F40" s="23">
        <v>3</v>
      </c>
      <c r="G40" s="23">
        <v>99</v>
      </c>
      <c r="H40" s="23">
        <v>3</v>
      </c>
      <c r="I40" s="23">
        <v>94</v>
      </c>
      <c r="J40" s="23">
        <v>2</v>
      </c>
      <c r="K40" s="23">
        <v>95</v>
      </c>
      <c r="L40" s="23">
        <v>3</v>
      </c>
      <c r="M40" s="23">
        <v>93</v>
      </c>
      <c r="N40" s="23">
        <v>3</v>
      </c>
      <c r="O40" s="23">
        <v>92</v>
      </c>
      <c r="P40" s="23">
        <v>3</v>
      </c>
      <c r="Q40" s="7">
        <f t="shared" si="6"/>
        <v>567</v>
      </c>
      <c r="R40" s="7">
        <f t="shared" si="7"/>
        <v>17</v>
      </c>
      <c r="S40" s="23">
        <v>93</v>
      </c>
      <c r="T40" s="23">
        <v>1</v>
      </c>
      <c r="U40" s="23">
        <v>92</v>
      </c>
      <c r="V40" s="23">
        <v>0</v>
      </c>
      <c r="W40" s="23">
        <v>94</v>
      </c>
      <c r="X40" s="23">
        <v>5</v>
      </c>
      <c r="Y40" s="23">
        <v>91</v>
      </c>
      <c r="Z40" s="23">
        <v>1</v>
      </c>
      <c r="AA40" s="23">
        <v>94</v>
      </c>
      <c r="AB40" s="23">
        <v>3</v>
      </c>
      <c r="AC40" s="23">
        <v>93</v>
      </c>
      <c r="AD40" s="23">
        <v>3</v>
      </c>
      <c r="AE40" s="10">
        <f t="shared" si="8"/>
        <v>557</v>
      </c>
      <c r="AF40" s="10">
        <f t="shared" si="9"/>
        <v>13</v>
      </c>
      <c r="AG40" s="7">
        <f t="shared" si="10"/>
        <v>1124</v>
      </c>
      <c r="AH40" s="7">
        <f t="shared" si="13"/>
        <v>30</v>
      </c>
      <c r="AI40" s="23"/>
      <c r="AJ40" s="11">
        <f t="shared" si="12"/>
        <v>1124</v>
      </c>
    </row>
    <row r="41" spans="1:36" x14ac:dyDescent="0.35">
      <c r="A41" s="56">
        <v>30</v>
      </c>
      <c r="B41" s="56">
        <v>32</v>
      </c>
      <c r="C41" s="69" t="s">
        <v>120</v>
      </c>
      <c r="D41" s="70" t="s">
        <v>43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7">
        <f t="shared" si="6"/>
        <v>0</v>
      </c>
      <c r="R41" s="7">
        <f t="shared" si="7"/>
        <v>0</v>
      </c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0">
        <f t="shared" si="8"/>
        <v>0</v>
      </c>
      <c r="AF41" s="10">
        <f t="shared" si="9"/>
        <v>0</v>
      </c>
      <c r="AG41" s="7">
        <f t="shared" si="10"/>
        <v>0</v>
      </c>
      <c r="AH41" s="7">
        <f t="shared" si="13"/>
        <v>0</v>
      </c>
      <c r="AI41" s="49"/>
      <c r="AJ41" s="11">
        <f t="shared" si="12"/>
        <v>0</v>
      </c>
    </row>
    <row r="42" spans="1:36" x14ac:dyDescent="0.35">
      <c r="A42" s="56">
        <v>53</v>
      </c>
      <c r="B42" s="56"/>
      <c r="C42" s="69" t="s">
        <v>133</v>
      </c>
      <c r="D42" s="7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7">
        <f t="shared" si="6"/>
        <v>0</v>
      </c>
      <c r="R42" s="7">
        <f t="shared" si="7"/>
        <v>0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f t="shared" si="8"/>
        <v>0</v>
      </c>
      <c r="AF42" s="10">
        <f t="shared" si="9"/>
        <v>0</v>
      </c>
      <c r="AG42" s="7">
        <f t="shared" si="10"/>
        <v>0</v>
      </c>
      <c r="AH42" s="7">
        <f t="shared" si="13"/>
        <v>0</v>
      </c>
      <c r="AI42" s="10"/>
      <c r="AJ42" s="11">
        <f t="shared" si="12"/>
        <v>0</v>
      </c>
    </row>
    <row r="43" spans="1:36" s="17" customFormat="1" x14ac:dyDescent="0.35">
      <c r="A43" s="56">
        <v>55</v>
      </c>
      <c r="B43" s="56"/>
      <c r="C43" s="69" t="s">
        <v>133</v>
      </c>
      <c r="D43" s="7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7">
        <f t="shared" si="6"/>
        <v>0</v>
      </c>
      <c r="R43" s="7">
        <f t="shared" si="7"/>
        <v>0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f t="shared" si="8"/>
        <v>0</v>
      </c>
      <c r="AF43" s="10">
        <f t="shared" si="9"/>
        <v>0</v>
      </c>
      <c r="AG43" s="7">
        <f t="shared" si="10"/>
        <v>0</v>
      </c>
      <c r="AH43" s="7">
        <f t="shared" si="13"/>
        <v>0</v>
      </c>
      <c r="AI43" s="10"/>
      <c r="AJ43" s="11">
        <f t="shared" si="12"/>
        <v>0</v>
      </c>
    </row>
    <row r="44" spans="1:36" x14ac:dyDescent="0.35">
      <c r="A44" s="13"/>
      <c r="C44" s="13"/>
      <c r="D44" s="13"/>
      <c r="E44" s="13"/>
      <c r="F44" s="13"/>
      <c r="G44" s="13"/>
      <c r="H44" s="36"/>
      <c r="I44" s="33"/>
      <c r="J44" s="33"/>
      <c r="K44" s="33"/>
      <c r="L44" s="33"/>
      <c r="M44" s="13"/>
      <c r="N44" s="13"/>
      <c r="O44" s="13"/>
      <c r="P44" s="13"/>
      <c r="Q44" s="75"/>
      <c r="R44" s="75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J44" s="13"/>
    </row>
    <row r="45" spans="1:36" ht="12.5" x14ac:dyDescent="0.25">
      <c r="A45" s="169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40"/>
      <c r="AD45" s="40"/>
      <c r="AE45" s="40"/>
      <c r="AF45" s="14"/>
    </row>
    <row r="46" spans="1:36" x14ac:dyDescent="0.35">
      <c r="A46" s="32"/>
      <c r="B46" s="66"/>
      <c r="C46" s="59"/>
      <c r="D46" s="17"/>
      <c r="E46" s="17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7"/>
      <c r="AD46" s="17"/>
      <c r="AE46" s="17"/>
      <c r="AF46" s="32"/>
    </row>
    <row r="47" spans="1:36" ht="25.5" customHeight="1" x14ac:dyDescent="0.35">
      <c r="A47" s="66"/>
      <c r="B47" s="66"/>
      <c r="C47" s="93"/>
      <c r="D47" s="93"/>
      <c r="E47" s="91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17"/>
      <c r="AD47" s="17"/>
      <c r="AE47" s="17"/>
      <c r="AF47" s="35"/>
    </row>
    <row r="48" spans="1:36" ht="25.5" customHeight="1" x14ac:dyDescent="0.35">
      <c r="A48" s="66"/>
      <c r="B48" s="66"/>
      <c r="C48" s="93"/>
      <c r="D48" s="93"/>
      <c r="E48" s="91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17"/>
      <c r="AD48" s="17"/>
      <c r="AE48" s="17"/>
      <c r="AF48" s="35"/>
    </row>
    <row r="49" spans="1:32" ht="25.5" customHeight="1" x14ac:dyDescent="0.35">
      <c r="A49" s="66"/>
      <c r="B49" s="66"/>
      <c r="C49" s="93"/>
      <c r="D49" s="93"/>
      <c r="E49" s="91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17"/>
      <c r="AD49" s="17"/>
      <c r="AE49" s="17"/>
      <c r="AF49" s="35"/>
    </row>
    <row r="50" spans="1:32" ht="25.5" customHeight="1" x14ac:dyDescent="0.35">
      <c r="A50" s="66"/>
      <c r="B50" s="66"/>
      <c r="C50" s="93"/>
      <c r="D50" s="93"/>
      <c r="E50" s="91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17"/>
      <c r="AD50" s="17"/>
      <c r="AE50" s="17"/>
      <c r="AF50" s="35"/>
    </row>
    <row r="51" spans="1:32" ht="25.5" customHeight="1" x14ac:dyDescent="0.35">
      <c r="A51" s="66"/>
      <c r="B51" s="66"/>
      <c r="C51" s="93"/>
      <c r="D51" s="93"/>
      <c r="E51" s="91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17"/>
      <c r="AD51" s="17"/>
      <c r="AE51" s="17"/>
      <c r="AF51" s="35"/>
    </row>
    <row r="52" spans="1:32" ht="25.5" customHeight="1" x14ac:dyDescent="0.35">
      <c r="A52" s="66"/>
      <c r="B52" s="66"/>
      <c r="C52" s="93"/>
      <c r="D52" s="93"/>
      <c r="E52" s="91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17"/>
      <c r="AD52" s="17"/>
      <c r="AE52" s="17"/>
      <c r="AF52" s="35"/>
    </row>
    <row r="53" spans="1:32" ht="25.5" customHeight="1" x14ac:dyDescent="0.35">
      <c r="A53" s="66"/>
      <c r="B53" s="66"/>
      <c r="C53" s="93"/>
      <c r="D53" s="93"/>
      <c r="E53" s="91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17"/>
      <c r="AD53" s="17"/>
      <c r="AE53" s="17"/>
      <c r="AF53" s="35"/>
    </row>
    <row r="54" spans="1:32" ht="24.75" customHeight="1" x14ac:dyDescent="0.35">
      <c r="A54" s="66"/>
      <c r="B54" s="66"/>
      <c r="C54" s="93"/>
      <c r="D54" s="93"/>
      <c r="E54" s="91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17"/>
      <c r="AD54" s="17"/>
      <c r="AE54" s="17"/>
      <c r="AF54" s="35"/>
    </row>
    <row r="55" spans="1:32" x14ac:dyDescent="0.35">
      <c r="A55" s="17"/>
      <c r="B55" s="94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76"/>
      <c r="R55" s="76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</sheetData>
  <mergeCells count="6">
    <mergeCell ref="A45:AB45"/>
    <mergeCell ref="A5:B5"/>
    <mergeCell ref="A6:B6"/>
    <mergeCell ref="A1:AJ1"/>
    <mergeCell ref="A2:AJ2"/>
    <mergeCell ref="A4:B4"/>
  </mergeCells>
  <phoneticPr fontId="7" type="noConversion"/>
  <pageMargins left="0.25" right="0.25" top="0.75" bottom="0.75" header="0.3" footer="0.3"/>
  <pageSetup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workbookViewId="0"/>
  </sheetViews>
  <sheetFormatPr defaultRowHeight="12.5" x14ac:dyDescent="0.25"/>
  <sheetData>
    <row r="1" spans="1:4" ht="25.5" customHeight="1" x14ac:dyDescent="0.5">
      <c r="A1" s="41" t="s">
        <v>77</v>
      </c>
    </row>
    <row r="2" spans="1:4" x14ac:dyDescent="0.25">
      <c r="A2" t="s">
        <v>154</v>
      </c>
    </row>
    <row r="3" spans="1:4" x14ac:dyDescent="0.25">
      <c r="A3" t="s">
        <v>78</v>
      </c>
      <c r="C3">
        <v>599</v>
      </c>
      <c r="D3">
        <v>49</v>
      </c>
    </row>
    <row r="4" spans="1:4" x14ac:dyDescent="0.25">
      <c r="A4" t="s">
        <v>80</v>
      </c>
      <c r="C4">
        <v>593</v>
      </c>
      <c r="D4">
        <v>37</v>
      </c>
    </row>
    <row r="5" spans="1:4" x14ac:dyDescent="0.25">
      <c r="A5" t="s">
        <v>83</v>
      </c>
      <c r="C5">
        <v>597</v>
      </c>
      <c r="D5">
        <v>42</v>
      </c>
    </row>
    <row r="7" spans="1:4" x14ac:dyDescent="0.25">
      <c r="A7" t="s">
        <v>81</v>
      </c>
      <c r="C7">
        <v>1789</v>
      </c>
      <c r="D7">
        <v>128</v>
      </c>
    </row>
    <row r="9" spans="1:4" x14ac:dyDescent="0.25">
      <c r="A9" t="s">
        <v>155</v>
      </c>
    </row>
    <row r="10" spans="1:4" x14ac:dyDescent="0.25">
      <c r="A10" t="s">
        <v>156</v>
      </c>
      <c r="C10">
        <v>596</v>
      </c>
      <c r="D10">
        <v>34</v>
      </c>
    </row>
    <row r="11" spans="1:4" x14ac:dyDescent="0.25">
      <c r="A11" t="s">
        <v>157</v>
      </c>
      <c r="C11">
        <v>583</v>
      </c>
      <c r="D11">
        <v>28</v>
      </c>
    </row>
    <row r="12" spans="1:4" x14ac:dyDescent="0.25">
      <c r="A12" t="s">
        <v>82</v>
      </c>
      <c r="C12">
        <v>596</v>
      </c>
      <c r="D12">
        <v>37</v>
      </c>
    </row>
    <row r="14" spans="1:4" x14ac:dyDescent="0.25">
      <c r="A14" t="s">
        <v>81</v>
      </c>
      <c r="C14">
        <v>1175</v>
      </c>
      <c r="D14">
        <v>99</v>
      </c>
    </row>
    <row r="16" spans="1:4" x14ac:dyDescent="0.25">
      <c r="A16" t="s">
        <v>152</v>
      </c>
    </row>
    <row r="17" spans="1:4" x14ac:dyDescent="0.25">
      <c r="A17" t="s">
        <v>84</v>
      </c>
      <c r="C17">
        <v>592</v>
      </c>
      <c r="D17">
        <v>35</v>
      </c>
    </row>
    <row r="18" spans="1:4" x14ac:dyDescent="0.25">
      <c r="A18" t="s">
        <v>79</v>
      </c>
      <c r="C18">
        <v>591</v>
      </c>
      <c r="D18">
        <v>35</v>
      </c>
    </row>
    <row r="19" spans="1:4" x14ac:dyDescent="0.25">
      <c r="A19" t="s">
        <v>153</v>
      </c>
      <c r="C19">
        <v>589</v>
      </c>
      <c r="D19">
        <v>37</v>
      </c>
    </row>
    <row r="21" spans="1:4" x14ac:dyDescent="0.25">
      <c r="A21" t="s">
        <v>81</v>
      </c>
      <c r="C21">
        <v>1772</v>
      </c>
      <c r="D21">
        <v>107</v>
      </c>
    </row>
    <row r="23" spans="1:4" x14ac:dyDescent="0.25">
      <c r="A23" t="s">
        <v>158</v>
      </c>
    </row>
    <row r="24" spans="1:4" x14ac:dyDescent="0.25">
      <c r="A24" t="s">
        <v>159</v>
      </c>
      <c r="C24">
        <v>590</v>
      </c>
      <c r="D24">
        <v>36</v>
      </c>
    </row>
    <row r="25" spans="1:4" x14ac:dyDescent="0.25">
      <c r="A25" t="s">
        <v>85</v>
      </c>
      <c r="C25">
        <v>594</v>
      </c>
      <c r="D25">
        <v>37</v>
      </c>
    </row>
    <row r="26" spans="1:4" x14ac:dyDescent="0.25">
      <c r="A26" t="s">
        <v>86</v>
      </c>
      <c r="C26">
        <v>584</v>
      </c>
      <c r="D26">
        <v>28</v>
      </c>
    </row>
    <row r="28" spans="1:4" x14ac:dyDescent="0.25">
      <c r="A28" t="s">
        <v>81</v>
      </c>
      <c r="C28">
        <v>1768</v>
      </c>
      <c r="D28">
        <v>101</v>
      </c>
    </row>
  </sheetData>
  <phoneticPr fontId="16" type="noConversion"/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zoomScale="75" zoomScaleNormal="75" zoomScalePageLayoutView="84" workbookViewId="0">
      <selection sqref="A1:AK1"/>
    </sheetView>
  </sheetViews>
  <sheetFormatPr defaultRowHeight="12.5" x14ac:dyDescent="0.25"/>
  <cols>
    <col min="1" max="1" width="7.1796875" customWidth="1"/>
    <col min="2" max="2" width="10.1796875" customWidth="1"/>
    <col min="3" max="3" width="11.81640625" customWidth="1"/>
    <col min="4" max="4" width="5.7265625" customWidth="1"/>
    <col min="5" max="5" width="3.26953125" customWidth="1"/>
    <col min="6" max="6" width="5.7265625" customWidth="1"/>
    <col min="7" max="7" width="3.26953125" customWidth="1"/>
    <col min="8" max="8" width="5.7265625" customWidth="1"/>
    <col min="9" max="9" width="3.26953125" customWidth="1"/>
    <col min="10" max="10" width="5.7265625" customWidth="1"/>
    <col min="11" max="11" width="3.26953125" customWidth="1"/>
    <col min="12" max="12" width="7" customWidth="1"/>
    <col min="13" max="13" width="4" customWidth="1"/>
    <col min="14" max="14" width="5.7265625" customWidth="1"/>
    <col min="15" max="15" width="3.26953125" customWidth="1"/>
    <col min="16" max="16" width="5.7265625" customWidth="1"/>
    <col min="17" max="17" width="3.26953125" customWidth="1"/>
    <col min="18" max="18" width="5.7265625" customWidth="1"/>
    <col min="19" max="19" width="3.26953125" customWidth="1"/>
    <col min="20" max="20" width="5.7265625" customWidth="1"/>
    <col min="21" max="21" width="3.26953125" customWidth="1"/>
    <col min="22" max="22" width="6.26953125" customWidth="1"/>
    <col min="23" max="23" width="4.7265625" customWidth="1"/>
    <col min="24" max="24" width="7" customWidth="1"/>
    <col min="25" max="25" width="3.26953125" customWidth="1"/>
    <col min="26" max="26" width="8" customWidth="1"/>
    <col min="27" max="27" width="3.26953125" customWidth="1"/>
    <col min="28" max="28" width="5.7265625" customWidth="1"/>
    <col min="29" max="29" width="3.26953125" customWidth="1"/>
    <col min="30" max="30" width="5.7265625" customWidth="1"/>
    <col min="31" max="31" width="3.26953125" customWidth="1"/>
    <col min="32" max="32" width="7.7265625" customWidth="1"/>
    <col min="33" max="33" width="5.26953125" customWidth="1"/>
    <col min="37" max="39" width="5.453125" customWidth="1"/>
  </cols>
  <sheetData>
    <row r="1" spans="1:39" ht="15.5" x14ac:dyDescent="0.35">
      <c r="A1" s="174" t="s">
        <v>198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66"/>
      <c r="AM1" s="66"/>
    </row>
    <row r="2" spans="1:39" ht="15.5" x14ac:dyDescent="0.35">
      <c r="A2" s="174" t="s">
        <v>93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66"/>
      <c r="AM2" s="66"/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3" x14ac:dyDescent="0.3">
      <c r="A4" s="50" t="s">
        <v>3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13" x14ac:dyDescent="0.25">
      <c r="A5" s="51" t="s">
        <v>4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13" x14ac:dyDescent="0.3">
      <c r="A6" s="50" t="s">
        <v>5</v>
      </c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5">
      <c r="A7" s="3"/>
      <c r="B7" s="4"/>
      <c r="C7" s="4"/>
      <c r="D7" s="4"/>
      <c r="E7" s="4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x14ac:dyDescent="0.25">
      <c r="A8" s="7" t="s">
        <v>10</v>
      </c>
      <c r="B8" s="8" t="s">
        <v>0</v>
      </c>
      <c r="C8" s="8" t="s">
        <v>1</v>
      </c>
      <c r="D8" s="9">
        <v>1</v>
      </c>
      <c r="E8" s="9" t="s">
        <v>44</v>
      </c>
      <c r="F8" s="9">
        <v>2</v>
      </c>
      <c r="G8" s="9" t="s">
        <v>44</v>
      </c>
      <c r="H8" s="9">
        <v>3</v>
      </c>
      <c r="I8" s="9" t="s">
        <v>44</v>
      </c>
      <c r="J8" s="9">
        <v>4</v>
      </c>
      <c r="K8" s="9" t="s">
        <v>44</v>
      </c>
      <c r="L8" s="9" t="s">
        <v>94</v>
      </c>
      <c r="M8" s="9" t="s">
        <v>44</v>
      </c>
      <c r="N8" s="9">
        <v>1</v>
      </c>
      <c r="O8" s="9" t="s">
        <v>44</v>
      </c>
      <c r="P8" s="9">
        <v>2</v>
      </c>
      <c r="Q8" s="9" t="s">
        <v>44</v>
      </c>
      <c r="R8" s="9">
        <v>3</v>
      </c>
      <c r="S8" s="9" t="s">
        <v>44</v>
      </c>
      <c r="T8" s="9">
        <v>4</v>
      </c>
      <c r="U8" s="9" t="s">
        <v>44</v>
      </c>
      <c r="V8" s="9" t="s">
        <v>95</v>
      </c>
      <c r="W8" s="9" t="s">
        <v>44</v>
      </c>
      <c r="X8" s="9">
        <v>1</v>
      </c>
      <c r="Y8" s="9" t="s">
        <v>44</v>
      </c>
      <c r="Z8" s="9">
        <v>2</v>
      </c>
      <c r="AA8" s="9" t="s">
        <v>44</v>
      </c>
      <c r="AB8" s="9">
        <v>3</v>
      </c>
      <c r="AC8" s="9" t="s">
        <v>96</v>
      </c>
      <c r="AD8" s="9">
        <v>4</v>
      </c>
      <c r="AE8" s="9" t="s">
        <v>44</v>
      </c>
      <c r="AF8" s="9" t="s">
        <v>97</v>
      </c>
      <c r="AG8" s="9" t="s">
        <v>44</v>
      </c>
      <c r="AH8" s="9" t="s">
        <v>199</v>
      </c>
      <c r="AI8" s="9" t="s">
        <v>44</v>
      </c>
      <c r="AJ8" s="4"/>
      <c r="AK8" s="4"/>
      <c r="AL8" s="4"/>
      <c r="AM8" s="4"/>
    </row>
    <row r="9" spans="1:39" ht="15.5" x14ac:dyDescent="0.35">
      <c r="A9" s="36">
        <v>18</v>
      </c>
      <c r="B9" s="33" t="s">
        <v>53</v>
      </c>
      <c r="C9" s="33" t="s">
        <v>40</v>
      </c>
      <c r="D9" s="10">
        <v>100</v>
      </c>
      <c r="E9" s="10">
        <v>7</v>
      </c>
      <c r="F9" s="10">
        <v>100</v>
      </c>
      <c r="G9" s="10">
        <v>9</v>
      </c>
      <c r="H9" s="10">
        <v>100</v>
      </c>
      <c r="I9" s="10">
        <v>6</v>
      </c>
      <c r="J9" s="10">
        <v>100</v>
      </c>
      <c r="K9" s="10">
        <v>8</v>
      </c>
      <c r="L9" s="10">
        <f t="shared" ref="L9:L32" si="0">D9+F9+H9+J9</f>
        <v>400</v>
      </c>
      <c r="M9" s="10">
        <f t="shared" ref="M9:M32" si="1">E9+G9+I9+K9</f>
        <v>30</v>
      </c>
      <c r="N9" s="10">
        <v>99</v>
      </c>
      <c r="O9" s="10">
        <v>4</v>
      </c>
      <c r="P9" s="10">
        <v>98</v>
      </c>
      <c r="Q9" s="10">
        <v>7</v>
      </c>
      <c r="R9" s="10">
        <v>96</v>
      </c>
      <c r="S9" s="10">
        <v>2</v>
      </c>
      <c r="T9" s="10">
        <v>99</v>
      </c>
      <c r="U9" s="10">
        <v>4</v>
      </c>
      <c r="V9" s="10">
        <f t="shared" ref="V9:V32" si="2">N9+P9+R9+T9</f>
        <v>392</v>
      </c>
      <c r="W9" s="10">
        <f t="shared" ref="W9:W32" si="3">O9+Q9+S9+U9</f>
        <v>17</v>
      </c>
      <c r="X9" s="10">
        <v>95</v>
      </c>
      <c r="Y9" s="10">
        <v>2</v>
      </c>
      <c r="Z9" s="10">
        <v>97</v>
      </c>
      <c r="AA9" s="10">
        <v>4</v>
      </c>
      <c r="AB9" s="10">
        <v>97</v>
      </c>
      <c r="AC9" s="10">
        <v>1</v>
      </c>
      <c r="AD9" s="10">
        <v>99</v>
      </c>
      <c r="AE9" s="10">
        <v>5</v>
      </c>
      <c r="AF9" s="10">
        <f t="shared" ref="AF9:AF32" si="4">X9+Z9+AB9+AD9</f>
        <v>388</v>
      </c>
      <c r="AG9" s="10">
        <f t="shared" ref="AG9:AG32" si="5">Y9+AA9+AC9+AE9</f>
        <v>12</v>
      </c>
      <c r="AH9" s="7">
        <f t="shared" ref="AH9:AH32" si="6">L9+V9+AF9</f>
        <v>1180</v>
      </c>
      <c r="AI9" s="7">
        <f t="shared" ref="AI9:AI32" si="7">M9+W9+AG9</f>
        <v>59</v>
      </c>
      <c r="AJ9" s="35"/>
      <c r="AK9" s="35"/>
      <c r="AL9" s="35"/>
      <c r="AM9" s="35"/>
    </row>
    <row r="10" spans="1:39" ht="15.5" x14ac:dyDescent="0.35">
      <c r="A10" s="36">
        <v>25</v>
      </c>
      <c r="B10" s="34" t="s">
        <v>49</v>
      </c>
      <c r="C10" s="34" t="s">
        <v>50</v>
      </c>
      <c r="D10" s="10">
        <v>100</v>
      </c>
      <c r="E10" s="10">
        <v>5</v>
      </c>
      <c r="F10" s="10">
        <v>99</v>
      </c>
      <c r="G10" s="10">
        <v>9</v>
      </c>
      <c r="H10" s="10">
        <v>100</v>
      </c>
      <c r="I10" s="10">
        <v>8</v>
      </c>
      <c r="J10" s="10">
        <v>99</v>
      </c>
      <c r="K10" s="10">
        <v>6</v>
      </c>
      <c r="L10" s="10">
        <f t="shared" si="0"/>
        <v>398</v>
      </c>
      <c r="M10" s="10">
        <f t="shared" si="1"/>
        <v>28</v>
      </c>
      <c r="N10" s="10">
        <v>96</v>
      </c>
      <c r="O10" s="10">
        <v>6</v>
      </c>
      <c r="P10" s="10">
        <v>95</v>
      </c>
      <c r="Q10" s="10">
        <v>3</v>
      </c>
      <c r="R10" s="10">
        <v>97</v>
      </c>
      <c r="S10" s="10">
        <v>6</v>
      </c>
      <c r="T10" s="10">
        <v>98</v>
      </c>
      <c r="U10" s="10">
        <v>6</v>
      </c>
      <c r="V10" s="10">
        <f t="shared" si="2"/>
        <v>386</v>
      </c>
      <c r="W10" s="10">
        <f t="shared" si="3"/>
        <v>21</v>
      </c>
      <c r="X10" s="10">
        <v>98</v>
      </c>
      <c r="Y10" s="10">
        <v>5</v>
      </c>
      <c r="Z10" s="10">
        <v>98</v>
      </c>
      <c r="AA10" s="10">
        <v>5</v>
      </c>
      <c r="AB10" s="10">
        <v>99</v>
      </c>
      <c r="AC10" s="10">
        <v>8</v>
      </c>
      <c r="AD10" s="10">
        <v>97</v>
      </c>
      <c r="AE10" s="10">
        <v>2</v>
      </c>
      <c r="AF10" s="10">
        <f t="shared" si="4"/>
        <v>392</v>
      </c>
      <c r="AG10" s="10">
        <f t="shared" si="5"/>
        <v>20</v>
      </c>
      <c r="AH10" s="7">
        <f t="shared" si="6"/>
        <v>1176</v>
      </c>
      <c r="AI10" s="7">
        <f t="shared" si="7"/>
        <v>69</v>
      </c>
      <c r="AJ10" s="35"/>
      <c r="AK10" s="35"/>
      <c r="AL10" s="35"/>
      <c r="AM10" s="35"/>
    </row>
    <row r="11" spans="1:39" ht="15.5" x14ac:dyDescent="0.35">
      <c r="A11" s="36">
        <v>24</v>
      </c>
      <c r="B11" s="34" t="s">
        <v>62</v>
      </c>
      <c r="C11" s="34" t="s">
        <v>75</v>
      </c>
      <c r="D11" s="10">
        <v>97</v>
      </c>
      <c r="E11" s="10">
        <v>5</v>
      </c>
      <c r="F11" s="10">
        <v>100</v>
      </c>
      <c r="G11" s="10">
        <v>7</v>
      </c>
      <c r="H11" s="10">
        <v>100</v>
      </c>
      <c r="I11" s="10">
        <v>8</v>
      </c>
      <c r="J11" s="10">
        <v>98</v>
      </c>
      <c r="K11" s="10">
        <v>4</v>
      </c>
      <c r="L11" s="10">
        <f t="shared" si="0"/>
        <v>395</v>
      </c>
      <c r="M11" s="10">
        <f t="shared" si="1"/>
        <v>24</v>
      </c>
      <c r="N11" s="10">
        <v>95</v>
      </c>
      <c r="O11" s="10">
        <v>3</v>
      </c>
      <c r="P11" s="10">
        <v>98</v>
      </c>
      <c r="Q11" s="10">
        <v>7</v>
      </c>
      <c r="R11" s="10">
        <v>98</v>
      </c>
      <c r="S11" s="10">
        <v>6</v>
      </c>
      <c r="T11" s="10">
        <v>92</v>
      </c>
      <c r="U11" s="10">
        <v>0</v>
      </c>
      <c r="V11" s="10">
        <f t="shared" si="2"/>
        <v>383</v>
      </c>
      <c r="W11" s="10">
        <f t="shared" si="3"/>
        <v>16</v>
      </c>
      <c r="X11" s="10">
        <v>98</v>
      </c>
      <c r="Y11" s="10">
        <v>5</v>
      </c>
      <c r="Z11" s="10">
        <v>97</v>
      </c>
      <c r="AA11" s="10">
        <v>6</v>
      </c>
      <c r="AB11" s="10">
        <v>98</v>
      </c>
      <c r="AC11" s="10">
        <v>4</v>
      </c>
      <c r="AD11" s="10">
        <v>100</v>
      </c>
      <c r="AE11" s="10">
        <v>6</v>
      </c>
      <c r="AF11" s="10">
        <f t="shared" si="4"/>
        <v>393</v>
      </c>
      <c r="AG11" s="10">
        <f t="shared" si="5"/>
        <v>21</v>
      </c>
      <c r="AH11" s="7">
        <f t="shared" si="6"/>
        <v>1171</v>
      </c>
      <c r="AI11" s="7">
        <f t="shared" si="7"/>
        <v>61</v>
      </c>
      <c r="AJ11" s="35"/>
      <c r="AK11" s="35"/>
      <c r="AL11" s="35"/>
      <c r="AM11" s="35"/>
    </row>
    <row r="12" spans="1:39" ht="15.5" x14ac:dyDescent="0.35">
      <c r="A12" s="36">
        <v>19</v>
      </c>
      <c r="B12" s="34" t="s">
        <v>160</v>
      </c>
      <c r="C12" s="34" t="s">
        <v>140</v>
      </c>
      <c r="D12" s="10">
        <v>99</v>
      </c>
      <c r="E12" s="10">
        <v>8</v>
      </c>
      <c r="F12" s="10">
        <v>100</v>
      </c>
      <c r="G12" s="10">
        <v>8</v>
      </c>
      <c r="H12" s="10">
        <v>99</v>
      </c>
      <c r="I12" s="10">
        <v>8</v>
      </c>
      <c r="J12" s="10">
        <v>100</v>
      </c>
      <c r="K12" s="10">
        <v>7</v>
      </c>
      <c r="L12" s="10">
        <f t="shared" si="0"/>
        <v>398</v>
      </c>
      <c r="M12" s="10">
        <f t="shared" si="1"/>
        <v>31</v>
      </c>
      <c r="N12" s="10">
        <v>92</v>
      </c>
      <c r="O12" s="10">
        <v>2</v>
      </c>
      <c r="P12" s="10">
        <v>97</v>
      </c>
      <c r="Q12" s="10">
        <v>2</v>
      </c>
      <c r="R12" s="10">
        <v>95</v>
      </c>
      <c r="S12" s="10">
        <v>2</v>
      </c>
      <c r="T12" s="10">
        <v>97</v>
      </c>
      <c r="U12" s="10">
        <v>3</v>
      </c>
      <c r="V12" s="10">
        <f t="shared" si="2"/>
        <v>381</v>
      </c>
      <c r="W12" s="10">
        <f t="shared" si="3"/>
        <v>9</v>
      </c>
      <c r="X12" s="10">
        <v>94</v>
      </c>
      <c r="Y12" s="10">
        <v>3</v>
      </c>
      <c r="Z12" s="10">
        <v>98</v>
      </c>
      <c r="AA12" s="10">
        <v>6</v>
      </c>
      <c r="AB12" s="10">
        <v>98</v>
      </c>
      <c r="AC12" s="10">
        <v>6</v>
      </c>
      <c r="AD12" s="10">
        <v>96</v>
      </c>
      <c r="AE12" s="10">
        <v>4</v>
      </c>
      <c r="AF12" s="10">
        <f t="shared" si="4"/>
        <v>386</v>
      </c>
      <c r="AG12" s="10">
        <f t="shared" si="5"/>
        <v>19</v>
      </c>
      <c r="AH12" s="7">
        <f t="shared" si="6"/>
        <v>1165</v>
      </c>
      <c r="AI12" s="7">
        <f t="shared" si="7"/>
        <v>59</v>
      </c>
      <c r="AJ12" s="35"/>
      <c r="AK12" s="35"/>
      <c r="AL12" s="35"/>
      <c r="AM12" s="35"/>
    </row>
    <row r="13" spans="1:39" ht="15.5" x14ac:dyDescent="0.35">
      <c r="A13" s="36">
        <v>20</v>
      </c>
      <c r="B13" s="33" t="s">
        <v>76</v>
      </c>
      <c r="C13" s="33" t="s">
        <v>50</v>
      </c>
      <c r="D13" s="10">
        <v>99</v>
      </c>
      <c r="E13" s="10">
        <v>6</v>
      </c>
      <c r="F13" s="10">
        <v>100</v>
      </c>
      <c r="G13" s="10">
        <v>7</v>
      </c>
      <c r="H13" s="10">
        <v>100</v>
      </c>
      <c r="I13" s="10">
        <v>5</v>
      </c>
      <c r="J13" s="10">
        <v>98</v>
      </c>
      <c r="K13" s="10">
        <v>4</v>
      </c>
      <c r="L13" s="10">
        <f t="shared" si="0"/>
        <v>397</v>
      </c>
      <c r="M13" s="10">
        <f t="shared" si="1"/>
        <v>22</v>
      </c>
      <c r="N13" s="10">
        <v>93</v>
      </c>
      <c r="O13" s="10">
        <v>3</v>
      </c>
      <c r="P13" s="10">
        <v>94</v>
      </c>
      <c r="Q13" s="10">
        <v>4</v>
      </c>
      <c r="R13" s="10">
        <v>94</v>
      </c>
      <c r="S13" s="10">
        <v>2</v>
      </c>
      <c r="T13" s="10">
        <v>96</v>
      </c>
      <c r="U13" s="10">
        <v>4</v>
      </c>
      <c r="V13" s="10">
        <f t="shared" si="2"/>
        <v>377</v>
      </c>
      <c r="W13" s="10">
        <f t="shared" si="3"/>
        <v>13</v>
      </c>
      <c r="X13" s="10">
        <v>98</v>
      </c>
      <c r="Y13" s="10">
        <v>3</v>
      </c>
      <c r="Z13" s="10">
        <v>96</v>
      </c>
      <c r="AA13" s="10">
        <v>4</v>
      </c>
      <c r="AB13" s="10">
        <v>96</v>
      </c>
      <c r="AC13" s="10">
        <v>2</v>
      </c>
      <c r="AD13" s="10">
        <v>97</v>
      </c>
      <c r="AE13" s="10">
        <v>5</v>
      </c>
      <c r="AF13" s="10">
        <f t="shared" si="4"/>
        <v>387</v>
      </c>
      <c r="AG13" s="10">
        <f t="shared" si="5"/>
        <v>14</v>
      </c>
      <c r="AH13" s="7">
        <f t="shared" si="6"/>
        <v>1161</v>
      </c>
      <c r="AI13" s="7">
        <f t="shared" si="7"/>
        <v>49</v>
      </c>
      <c r="AJ13" s="35"/>
      <c r="AK13" s="35"/>
      <c r="AL13" s="35"/>
      <c r="AM13" s="35"/>
    </row>
    <row r="14" spans="1:39" ht="15.5" x14ac:dyDescent="0.35">
      <c r="A14" s="36">
        <v>29</v>
      </c>
      <c r="B14" s="33" t="s">
        <v>74</v>
      </c>
      <c r="C14" s="33" t="s">
        <v>75</v>
      </c>
      <c r="D14" s="10">
        <v>99</v>
      </c>
      <c r="E14" s="10">
        <v>4</v>
      </c>
      <c r="F14" s="10">
        <v>97</v>
      </c>
      <c r="G14" s="10">
        <v>3</v>
      </c>
      <c r="H14" s="10">
        <v>100</v>
      </c>
      <c r="I14" s="10">
        <v>7</v>
      </c>
      <c r="J14" s="10">
        <v>99</v>
      </c>
      <c r="K14" s="10">
        <v>5</v>
      </c>
      <c r="L14" s="10">
        <f t="shared" si="0"/>
        <v>395</v>
      </c>
      <c r="M14" s="10">
        <f t="shared" si="1"/>
        <v>19</v>
      </c>
      <c r="N14" s="10">
        <v>94</v>
      </c>
      <c r="O14" s="10">
        <v>2</v>
      </c>
      <c r="P14" s="10">
        <v>92</v>
      </c>
      <c r="Q14" s="10">
        <v>1</v>
      </c>
      <c r="R14" s="10">
        <v>96</v>
      </c>
      <c r="S14" s="10">
        <v>3</v>
      </c>
      <c r="T14" s="10">
        <v>96</v>
      </c>
      <c r="U14" s="10">
        <v>4</v>
      </c>
      <c r="V14" s="10">
        <f t="shared" si="2"/>
        <v>378</v>
      </c>
      <c r="W14" s="10">
        <f t="shared" si="3"/>
        <v>10</v>
      </c>
      <c r="X14" s="10">
        <v>99</v>
      </c>
      <c r="Y14" s="10">
        <v>3</v>
      </c>
      <c r="Z14" s="10">
        <v>98</v>
      </c>
      <c r="AA14" s="10">
        <v>4</v>
      </c>
      <c r="AB14" s="10">
        <v>97</v>
      </c>
      <c r="AC14" s="10">
        <v>4</v>
      </c>
      <c r="AD14" s="10">
        <v>94</v>
      </c>
      <c r="AE14" s="10">
        <v>2</v>
      </c>
      <c r="AF14" s="10">
        <f t="shared" si="4"/>
        <v>388</v>
      </c>
      <c r="AG14" s="10">
        <f t="shared" si="5"/>
        <v>13</v>
      </c>
      <c r="AH14" s="7">
        <f t="shared" si="6"/>
        <v>1161</v>
      </c>
      <c r="AI14" s="7">
        <f t="shared" si="7"/>
        <v>42</v>
      </c>
      <c r="AJ14" s="35"/>
      <c r="AK14" s="35"/>
      <c r="AL14" s="35"/>
      <c r="AM14" s="35"/>
    </row>
    <row r="15" spans="1:39" ht="15.5" x14ac:dyDescent="0.35">
      <c r="A15" s="36">
        <v>17</v>
      </c>
      <c r="B15" s="34" t="s">
        <v>33</v>
      </c>
      <c r="C15" s="34" t="s">
        <v>69</v>
      </c>
      <c r="D15" s="10">
        <v>99</v>
      </c>
      <c r="E15" s="10">
        <v>8</v>
      </c>
      <c r="F15" s="10">
        <v>100</v>
      </c>
      <c r="G15" s="10">
        <v>6</v>
      </c>
      <c r="H15" s="10">
        <v>99</v>
      </c>
      <c r="I15" s="10">
        <v>5</v>
      </c>
      <c r="J15" s="10">
        <v>96</v>
      </c>
      <c r="K15" s="10">
        <v>5</v>
      </c>
      <c r="L15" s="10">
        <f t="shared" si="0"/>
        <v>394</v>
      </c>
      <c r="M15" s="10">
        <f t="shared" si="1"/>
        <v>24</v>
      </c>
      <c r="N15" s="10">
        <v>96</v>
      </c>
      <c r="O15" s="10">
        <v>3</v>
      </c>
      <c r="P15" s="10">
        <v>94</v>
      </c>
      <c r="Q15" s="10">
        <v>2</v>
      </c>
      <c r="R15" s="10">
        <v>98</v>
      </c>
      <c r="S15" s="10">
        <v>6</v>
      </c>
      <c r="T15" s="10">
        <v>92</v>
      </c>
      <c r="U15" s="10">
        <v>2</v>
      </c>
      <c r="V15" s="10">
        <f t="shared" si="2"/>
        <v>380</v>
      </c>
      <c r="W15" s="10">
        <f t="shared" si="3"/>
        <v>13</v>
      </c>
      <c r="X15" s="10">
        <v>97</v>
      </c>
      <c r="Y15" s="10">
        <v>2</v>
      </c>
      <c r="Z15" s="10">
        <v>97</v>
      </c>
      <c r="AA15" s="10">
        <v>4</v>
      </c>
      <c r="AB15" s="10">
        <v>97</v>
      </c>
      <c r="AC15" s="10">
        <v>5</v>
      </c>
      <c r="AD15" s="10">
        <v>95</v>
      </c>
      <c r="AE15" s="10">
        <v>4</v>
      </c>
      <c r="AF15" s="10">
        <f t="shared" si="4"/>
        <v>386</v>
      </c>
      <c r="AG15" s="10">
        <f t="shared" si="5"/>
        <v>15</v>
      </c>
      <c r="AH15" s="7">
        <f t="shared" si="6"/>
        <v>1160</v>
      </c>
      <c r="AI15" s="7">
        <f t="shared" si="7"/>
        <v>52</v>
      </c>
      <c r="AJ15" s="35"/>
      <c r="AK15" s="35"/>
      <c r="AL15" s="35"/>
      <c r="AM15" s="35"/>
    </row>
    <row r="16" spans="1:39" ht="15.5" x14ac:dyDescent="0.35">
      <c r="A16" s="36">
        <v>26</v>
      </c>
      <c r="B16" s="33" t="s">
        <v>128</v>
      </c>
      <c r="C16" s="33" t="s">
        <v>37</v>
      </c>
      <c r="D16" s="10">
        <v>99</v>
      </c>
      <c r="E16" s="10">
        <v>6</v>
      </c>
      <c r="F16" s="10">
        <v>99</v>
      </c>
      <c r="G16" s="10">
        <v>7</v>
      </c>
      <c r="H16" s="10">
        <v>99</v>
      </c>
      <c r="I16" s="10">
        <v>8</v>
      </c>
      <c r="J16" s="10">
        <v>99</v>
      </c>
      <c r="K16" s="10">
        <v>7</v>
      </c>
      <c r="L16" s="10">
        <f t="shared" si="0"/>
        <v>396</v>
      </c>
      <c r="M16" s="10">
        <f t="shared" si="1"/>
        <v>28</v>
      </c>
      <c r="N16" s="10">
        <v>94</v>
      </c>
      <c r="O16" s="10">
        <v>2</v>
      </c>
      <c r="P16" s="10">
        <v>96</v>
      </c>
      <c r="Q16" s="10">
        <v>4</v>
      </c>
      <c r="R16" s="10">
        <v>94</v>
      </c>
      <c r="S16" s="10">
        <v>4</v>
      </c>
      <c r="T16" s="10">
        <v>94</v>
      </c>
      <c r="U16" s="10">
        <v>4</v>
      </c>
      <c r="V16" s="10">
        <f t="shared" si="2"/>
        <v>378</v>
      </c>
      <c r="W16" s="10">
        <f t="shared" si="3"/>
        <v>14</v>
      </c>
      <c r="X16" s="10">
        <v>97</v>
      </c>
      <c r="Y16" s="10">
        <v>6</v>
      </c>
      <c r="Z16" s="10">
        <v>95</v>
      </c>
      <c r="AA16" s="10">
        <v>2</v>
      </c>
      <c r="AB16" s="10">
        <v>97</v>
      </c>
      <c r="AC16" s="10">
        <v>5</v>
      </c>
      <c r="AD16" s="10">
        <v>96</v>
      </c>
      <c r="AE16" s="10">
        <v>3</v>
      </c>
      <c r="AF16" s="10">
        <f t="shared" si="4"/>
        <v>385</v>
      </c>
      <c r="AG16" s="10">
        <f t="shared" si="5"/>
        <v>16</v>
      </c>
      <c r="AH16" s="7">
        <f t="shared" si="6"/>
        <v>1159</v>
      </c>
      <c r="AI16" s="7">
        <f t="shared" si="7"/>
        <v>58</v>
      </c>
      <c r="AJ16" s="35"/>
      <c r="AK16" s="35"/>
      <c r="AL16" s="35"/>
      <c r="AM16" s="35"/>
    </row>
    <row r="17" spans="1:39" ht="15.5" x14ac:dyDescent="0.35">
      <c r="A17" s="36">
        <v>35</v>
      </c>
      <c r="B17" s="33" t="s">
        <v>60</v>
      </c>
      <c r="C17" s="33" t="s">
        <v>61</v>
      </c>
      <c r="D17" s="10">
        <v>98</v>
      </c>
      <c r="E17" s="10">
        <v>8</v>
      </c>
      <c r="F17" s="10">
        <v>98</v>
      </c>
      <c r="G17" s="10">
        <v>4</v>
      </c>
      <c r="H17" s="10">
        <v>99</v>
      </c>
      <c r="I17" s="10">
        <v>9</v>
      </c>
      <c r="J17" s="10">
        <v>98</v>
      </c>
      <c r="K17" s="10">
        <v>5</v>
      </c>
      <c r="L17" s="10">
        <f t="shared" si="0"/>
        <v>393</v>
      </c>
      <c r="M17" s="10">
        <f t="shared" si="1"/>
        <v>26</v>
      </c>
      <c r="N17" s="10">
        <v>95</v>
      </c>
      <c r="O17" s="10">
        <v>1</v>
      </c>
      <c r="P17" s="10">
        <v>97</v>
      </c>
      <c r="Q17" s="10">
        <v>5</v>
      </c>
      <c r="R17" s="10">
        <v>97</v>
      </c>
      <c r="S17" s="10">
        <v>4</v>
      </c>
      <c r="T17" s="10">
        <v>94</v>
      </c>
      <c r="U17" s="10">
        <v>1</v>
      </c>
      <c r="V17" s="10">
        <f t="shared" si="2"/>
        <v>383</v>
      </c>
      <c r="W17" s="10">
        <f t="shared" si="3"/>
        <v>11</v>
      </c>
      <c r="X17" s="10">
        <v>96</v>
      </c>
      <c r="Y17" s="10">
        <v>3</v>
      </c>
      <c r="Z17" s="10">
        <v>92</v>
      </c>
      <c r="AA17" s="10">
        <v>1</v>
      </c>
      <c r="AB17" s="10">
        <v>98</v>
      </c>
      <c r="AC17" s="10">
        <v>4</v>
      </c>
      <c r="AD17" s="10">
        <v>97</v>
      </c>
      <c r="AE17" s="10">
        <v>4</v>
      </c>
      <c r="AF17" s="10">
        <f t="shared" si="4"/>
        <v>383</v>
      </c>
      <c r="AG17" s="10">
        <f t="shared" si="5"/>
        <v>12</v>
      </c>
      <c r="AH17" s="7">
        <f t="shared" si="6"/>
        <v>1159</v>
      </c>
      <c r="AI17" s="7">
        <f t="shared" si="7"/>
        <v>49</v>
      </c>
      <c r="AJ17" s="35"/>
      <c r="AK17" s="35"/>
      <c r="AL17" s="35"/>
      <c r="AM17" s="35"/>
    </row>
    <row r="18" spans="1:39" ht="15.5" x14ac:dyDescent="0.35">
      <c r="A18" s="36">
        <v>30</v>
      </c>
      <c r="B18" s="33" t="s">
        <v>197</v>
      </c>
      <c r="C18" s="33" t="s">
        <v>57</v>
      </c>
      <c r="D18" s="10">
        <v>96</v>
      </c>
      <c r="E18" s="10">
        <v>5</v>
      </c>
      <c r="F18" s="10">
        <v>99</v>
      </c>
      <c r="G18" s="10">
        <v>7</v>
      </c>
      <c r="H18" s="10">
        <v>99</v>
      </c>
      <c r="I18" s="10">
        <v>7</v>
      </c>
      <c r="J18" s="10">
        <v>98</v>
      </c>
      <c r="K18" s="10">
        <v>6</v>
      </c>
      <c r="L18" s="10">
        <f t="shared" si="0"/>
        <v>392</v>
      </c>
      <c r="M18" s="10">
        <f t="shared" si="1"/>
        <v>25</v>
      </c>
      <c r="N18" s="10">
        <v>95</v>
      </c>
      <c r="O18" s="10">
        <v>2</v>
      </c>
      <c r="P18" s="10">
        <v>96</v>
      </c>
      <c r="Q18" s="10">
        <v>4</v>
      </c>
      <c r="R18" s="10">
        <v>97</v>
      </c>
      <c r="S18" s="10">
        <v>2</v>
      </c>
      <c r="T18" s="10">
        <v>96</v>
      </c>
      <c r="U18" s="10">
        <v>5</v>
      </c>
      <c r="V18" s="10">
        <f t="shared" si="2"/>
        <v>384</v>
      </c>
      <c r="W18" s="10">
        <f t="shared" si="3"/>
        <v>13</v>
      </c>
      <c r="X18" s="10">
        <v>95</v>
      </c>
      <c r="Y18" s="10">
        <v>1</v>
      </c>
      <c r="Z18" s="10">
        <v>97</v>
      </c>
      <c r="AA18" s="10">
        <v>3</v>
      </c>
      <c r="AB18" s="10">
        <v>94</v>
      </c>
      <c r="AC18" s="10">
        <v>2</v>
      </c>
      <c r="AD18" s="10">
        <v>95</v>
      </c>
      <c r="AE18" s="10">
        <v>5</v>
      </c>
      <c r="AF18" s="10">
        <f t="shared" si="4"/>
        <v>381</v>
      </c>
      <c r="AG18" s="10">
        <f t="shared" si="5"/>
        <v>11</v>
      </c>
      <c r="AH18" s="7">
        <f t="shared" si="6"/>
        <v>1157</v>
      </c>
      <c r="AI18" s="7">
        <f t="shared" si="7"/>
        <v>49</v>
      </c>
      <c r="AJ18" s="35"/>
      <c r="AK18" s="35"/>
      <c r="AL18" s="35"/>
      <c r="AM18" s="35"/>
    </row>
    <row r="19" spans="1:39" ht="15.5" x14ac:dyDescent="0.35">
      <c r="A19" s="36">
        <v>28</v>
      </c>
      <c r="B19" s="33" t="s">
        <v>70</v>
      </c>
      <c r="C19" s="33" t="s">
        <v>71</v>
      </c>
      <c r="D19" s="10">
        <v>99</v>
      </c>
      <c r="E19" s="10">
        <v>8</v>
      </c>
      <c r="F19" s="10">
        <v>99</v>
      </c>
      <c r="G19" s="10">
        <v>8</v>
      </c>
      <c r="H19" s="10">
        <v>99</v>
      </c>
      <c r="I19" s="10">
        <v>4</v>
      </c>
      <c r="J19" s="10">
        <v>98</v>
      </c>
      <c r="K19" s="10">
        <v>7</v>
      </c>
      <c r="L19" s="10">
        <f t="shared" si="0"/>
        <v>395</v>
      </c>
      <c r="M19" s="10">
        <f t="shared" si="1"/>
        <v>27</v>
      </c>
      <c r="N19" s="10">
        <v>90</v>
      </c>
      <c r="O19" s="10">
        <v>1</v>
      </c>
      <c r="P19" s="10">
        <v>94</v>
      </c>
      <c r="Q19" s="10">
        <v>2</v>
      </c>
      <c r="R19" s="10">
        <v>96</v>
      </c>
      <c r="S19" s="10">
        <v>5</v>
      </c>
      <c r="T19" s="10">
        <v>94</v>
      </c>
      <c r="U19" s="10">
        <v>0</v>
      </c>
      <c r="V19" s="10">
        <f t="shared" si="2"/>
        <v>374</v>
      </c>
      <c r="W19" s="10">
        <f t="shared" si="3"/>
        <v>8</v>
      </c>
      <c r="X19" s="10">
        <v>97</v>
      </c>
      <c r="Y19" s="10">
        <v>6</v>
      </c>
      <c r="Z19" s="10">
        <v>94</v>
      </c>
      <c r="AA19" s="10">
        <v>4</v>
      </c>
      <c r="AB19" s="10">
        <v>97</v>
      </c>
      <c r="AC19" s="10">
        <v>4</v>
      </c>
      <c r="AD19" s="10">
        <v>99</v>
      </c>
      <c r="AE19" s="10">
        <v>2</v>
      </c>
      <c r="AF19" s="10">
        <f t="shared" si="4"/>
        <v>387</v>
      </c>
      <c r="AG19" s="10">
        <f t="shared" si="5"/>
        <v>16</v>
      </c>
      <c r="AH19" s="7">
        <f t="shared" si="6"/>
        <v>1156</v>
      </c>
      <c r="AI19" s="7">
        <f t="shared" si="7"/>
        <v>51</v>
      </c>
      <c r="AJ19" s="35"/>
      <c r="AK19" s="35"/>
      <c r="AL19" s="35"/>
      <c r="AM19" s="35"/>
    </row>
    <row r="20" spans="1:39" ht="15.5" x14ac:dyDescent="0.35">
      <c r="A20" s="36">
        <v>27</v>
      </c>
      <c r="B20" s="34" t="s">
        <v>63</v>
      </c>
      <c r="C20" s="34" t="s">
        <v>64</v>
      </c>
      <c r="D20" s="10">
        <v>97</v>
      </c>
      <c r="E20" s="10">
        <v>7</v>
      </c>
      <c r="F20" s="10">
        <v>100</v>
      </c>
      <c r="G20" s="10">
        <v>4</v>
      </c>
      <c r="H20" s="10">
        <v>99</v>
      </c>
      <c r="I20" s="10">
        <v>7</v>
      </c>
      <c r="J20" s="10">
        <v>97</v>
      </c>
      <c r="K20" s="10">
        <v>7</v>
      </c>
      <c r="L20" s="10">
        <f t="shared" si="0"/>
        <v>393</v>
      </c>
      <c r="M20" s="10">
        <f t="shared" si="1"/>
        <v>25</v>
      </c>
      <c r="N20" s="10">
        <v>94</v>
      </c>
      <c r="O20" s="10">
        <v>2</v>
      </c>
      <c r="P20" s="10">
        <v>95</v>
      </c>
      <c r="Q20" s="10">
        <v>1</v>
      </c>
      <c r="R20" s="10">
        <v>96</v>
      </c>
      <c r="S20" s="10">
        <v>4</v>
      </c>
      <c r="T20" s="10">
        <v>94</v>
      </c>
      <c r="U20" s="10">
        <v>4</v>
      </c>
      <c r="V20" s="10">
        <f t="shared" si="2"/>
        <v>379</v>
      </c>
      <c r="W20" s="10">
        <f t="shared" si="3"/>
        <v>11</v>
      </c>
      <c r="X20" s="10">
        <v>93</v>
      </c>
      <c r="Y20" s="10">
        <v>3</v>
      </c>
      <c r="Z20" s="10">
        <v>96</v>
      </c>
      <c r="AA20" s="10">
        <v>3</v>
      </c>
      <c r="AB20" s="10">
        <v>90</v>
      </c>
      <c r="AC20" s="10">
        <v>0</v>
      </c>
      <c r="AD20" s="10">
        <v>95</v>
      </c>
      <c r="AE20" s="10">
        <v>5</v>
      </c>
      <c r="AF20" s="10">
        <f t="shared" si="4"/>
        <v>374</v>
      </c>
      <c r="AG20" s="10">
        <f t="shared" si="5"/>
        <v>11</v>
      </c>
      <c r="AH20" s="7">
        <f t="shared" si="6"/>
        <v>1146</v>
      </c>
      <c r="AI20" s="7">
        <f t="shared" si="7"/>
        <v>47</v>
      </c>
      <c r="AJ20" s="35"/>
      <c r="AK20" s="35"/>
      <c r="AL20" s="35"/>
      <c r="AM20" s="35"/>
    </row>
    <row r="21" spans="1:39" ht="15.5" x14ac:dyDescent="0.35">
      <c r="A21" s="36">
        <v>21</v>
      </c>
      <c r="B21" s="33" t="s">
        <v>127</v>
      </c>
      <c r="C21" s="33" t="s">
        <v>22</v>
      </c>
      <c r="D21" s="10">
        <v>100</v>
      </c>
      <c r="E21" s="10">
        <v>9</v>
      </c>
      <c r="F21" s="10">
        <v>98</v>
      </c>
      <c r="G21" s="10">
        <v>8</v>
      </c>
      <c r="H21" s="10">
        <v>99</v>
      </c>
      <c r="I21" s="10">
        <v>6</v>
      </c>
      <c r="J21" s="10">
        <v>99</v>
      </c>
      <c r="K21" s="10">
        <v>8</v>
      </c>
      <c r="L21" s="10">
        <f t="shared" si="0"/>
        <v>396</v>
      </c>
      <c r="M21" s="10">
        <f t="shared" si="1"/>
        <v>31</v>
      </c>
      <c r="N21" s="10">
        <v>94</v>
      </c>
      <c r="O21" s="10">
        <v>2</v>
      </c>
      <c r="P21" s="10">
        <v>92</v>
      </c>
      <c r="Q21" s="10">
        <v>4</v>
      </c>
      <c r="R21" s="10">
        <v>93</v>
      </c>
      <c r="S21" s="10">
        <v>2</v>
      </c>
      <c r="T21" s="10">
        <v>95</v>
      </c>
      <c r="U21" s="10">
        <v>2</v>
      </c>
      <c r="V21" s="10">
        <f t="shared" si="2"/>
        <v>374</v>
      </c>
      <c r="W21" s="10">
        <f t="shared" si="3"/>
        <v>10</v>
      </c>
      <c r="X21" s="10">
        <v>90</v>
      </c>
      <c r="Y21" s="10">
        <v>1</v>
      </c>
      <c r="Z21" s="10">
        <v>95</v>
      </c>
      <c r="AA21" s="10">
        <v>3</v>
      </c>
      <c r="AB21" s="10">
        <v>94</v>
      </c>
      <c r="AC21" s="10">
        <v>3</v>
      </c>
      <c r="AD21" s="10">
        <v>95</v>
      </c>
      <c r="AE21" s="10">
        <v>2</v>
      </c>
      <c r="AF21" s="10">
        <f t="shared" si="4"/>
        <v>374</v>
      </c>
      <c r="AG21" s="10">
        <f t="shared" si="5"/>
        <v>9</v>
      </c>
      <c r="AH21" s="7">
        <f t="shared" si="6"/>
        <v>1144</v>
      </c>
      <c r="AI21" s="7">
        <f t="shared" si="7"/>
        <v>50</v>
      </c>
      <c r="AJ21" s="35"/>
      <c r="AK21" s="35"/>
      <c r="AL21" s="35"/>
      <c r="AM21" s="35"/>
    </row>
    <row r="22" spans="1:39" ht="15.5" x14ac:dyDescent="0.35">
      <c r="A22" s="36">
        <v>23</v>
      </c>
      <c r="B22" s="34" t="s">
        <v>195</v>
      </c>
      <c r="C22" s="34" t="s">
        <v>73</v>
      </c>
      <c r="D22" s="10">
        <v>95</v>
      </c>
      <c r="E22" s="10">
        <v>1</v>
      </c>
      <c r="F22" s="10">
        <v>96</v>
      </c>
      <c r="G22" s="10">
        <v>5</v>
      </c>
      <c r="H22" s="10">
        <v>98</v>
      </c>
      <c r="I22" s="10">
        <v>5</v>
      </c>
      <c r="J22" s="10">
        <v>98</v>
      </c>
      <c r="K22" s="10">
        <v>5</v>
      </c>
      <c r="L22" s="10">
        <f t="shared" si="0"/>
        <v>387</v>
      </c>
      <c r="M22" s="10">
        <f t="shared" si="1"/>
        <v>16</v>
      </c>
      <c r="N22" s="10">
        <v>95</v>
      </c>
      <c r="O22" s="10">
        <v>5</v>
      </c>
      <c r="P22" s="10">
        <v>97</v>
      </c>
      <c r="Q22" s="10">
        <v>0</v>
      </c>
      <c r="R22" s="10">
        <v>97</v>
      </c>
      <c r="S22" s="10">
        <v>2</v>
      </c>
      <c r="T22" s="10">
        <v>91</v>
      </c>
      <c r="U22" s="10">
        <v>1</v>
      </c>
      <c r="V22" s="10">
        <f t="shared" si="2"/>
        <v>380</v>
      </c>
      <c r="W22" s="10">
        <f t="shared" si="3"/>
        <v>8</v>
      </c>
      <c r="X22" s="10">
        <v>93</v>
      </c>
      <c r="Y22" s="10">
        <v>2</v>
      </c>
      <c r="Z22" s="10">
        <v>94</v>
      </c>
      <c r="AA22" s="10">
        <v>4</v>
      </c>
      <c r="AB22" s="10">
        <v>91</v>
      </c>
      <c r="AC22" s="10">
        <v>2</v>
      </c>
      <c r="AD22" s="10">
        <v>95</v>
      </c>
      <c r="AE22" s="10">
        <v>1</v>
      </c>
      <c r="AF22" s="10">
        <f t="shared" si="4"/>
        <v>373</v>
      </c>
      <c r="AG22" s="10">
        <f t="shared" si="5"/>
        <v>9</v>
      </c>
      <c r="AH22" s="7">
        <f t="shared" si="6"/>
        <v>1140</v>
      </c>
      <c r="AI22" s="7">
        <f t="shared" si="7"/>
        <v>33</v>
      </c>
      <c r="AJ22" s="35"/>
      <c r="AK22" s="35"/>
      <c r="AL22" s="35"/>
      <c r="AM22" s="35"/>
    </row>
    <row r="23" spans="1:39" ht="15.5" x14ac:dyDescent="0.35">
      <c r="A23" s="36">
        <v>15</v>
      </c>
      <c r="B23" s="33" t="s">
        <v>194</v>
      </c>
      <c r="C23" s="33" t="s">
        <v>30</v>
      </c>
      <c r="D23" s="10">
        <v>95</v>
      </c>
      <c r="E23" s="10">
        <v>4</v>
      </c>
      <c r="F23" s="10">
        <v>97</v>
      </c>
      <c r="G23" s="10">
        <v>4</v>
      </c>
      <c r="H23" s="10">
        <v>98</v>
      </c>
      <c r="I23" s="10">
        <v>6</v>
      </c>
      <c r="J23" s="10">
        <v>96</v>
      </c>
      <c r="K23" s="10">
        <v>4</v>
      </c>
      <c r="L23" s="10">
        <f t="shared" si="0"/>
        <v>386</v>
      </c>
      <c r="M23" s="10">
        <f t="shared" si="1"/>
        <v>18</v>
      </c>
      <c r="N23" s="10">
        <v>93</v>
      </c>
      <c r="O23" s="10">
        <v>3</v>
      </c>
      <c r="P23" s="10">
        <v>95</v>
      </c>
      <c r="Q23" s="10">
        <v>2</v>
      </c>
      <c r="R23" s="10">
        <v>93</v>
      </c>
      <c r="S23" s="10">
        <v>2</v>
      </c>
      <c r="T23" s="10">
        <v>90</v>
      </c>
      <c r="U23" s="10">
        <v>0</v>
      </c>
      <c r="V23" s="10">
        <f t="shared" si="2"/>
        <v>371</v>
      </c>
      <c r="W23" s="10">
        <f t="shared" si="3"/>
        <v>7</v>
      </c>
      <c r="X23" s="10">
        <v>92</v>
      </c>
      <c r="Y23" s="10">
        <v>2</v>
      </c>
      <c r="Z23" s="10">
        <v>97</v>
      </c>
      <c r="AA23" s="10">
        <v>4</v>
      </c>
      <c r="AB23" s="10">
        <v>94</v>
      </c>
      <c r="AC23" s="10">
        <v>0</v>
      </c>
      <c r="AD23" s="10">
        <v>98</v>
      </c>
      <c r="AE23" s="10">
        <v>6</v>
      </c>
      <c r="AF23" s="10">
        <f t="shared" si="4"/>
        <v>381</v>
      </c>
      <c r="AG23" s="10">
        <f t="shared" si="5"/>
        <v>12</v>
      </c>
      <c r="AH23" s="7">
        <f t="shared" si="6"/>
        <v>1138</v>
      </c>
      <c r="AI23" s="7">
        <f t="shared" si="7"/>
        <v>37</v>
      </c>
      <c r="AJ23" s="35"/>
      <c r="AK23" s="35"/>
      <c r="AL23" s="35"/>
      <c r="AM23" s="35"/>
    </row>
    <row r="24" spans="1:39" ht="15.5" x14ac:dyDescent="0.35">
      <c r="A24" s="36">
        <v>33</v>
      </c>
      <c r="B24" s="33" t="s">
        <v>130</v>
      </c>
      <c r="C24" s="33" t="s">
        <v>131</v>
      </c>
      <c r="D24" s="10">
        <v>99</v>
      </c>
      <c r="E24" s="10">
        <v>7</v>
      </c>
      <c r="F24" s="10">
        <v>100</v>
      </c>
      <c r="G24" s="10">
        <v>10</v>
      </c>
      <c r="H24" s="10">
        <v>98</v>
      </c>
      <c r="I24" s="10">
        <v>5</v>
      </c>
      <c r="J24" s="10">
        <v>98</v>
      </c>
      <c r="K24" s="10">
        <v>7</v>
      </c>
      <c r="L24" s="10">
        <f t="shared" si="0"/>
        <v>395</v>
      </c>
      <c r="M24" s="10">
        <f t="shared" si="1"/>
        <v>29</v>
      </c>
      <c r="N24" s="10">
        <v>81</v>
      </c>
      <c r="O24" s="10">
        <v>2</v>
      </c>
      <c r="P24" s="10">
        <v>87</v>
      </c>
      <c r="Q24" s="10">
        <v>2</v>
      </c>
      <c r="R24" s="10">
        <v>87</v>
      </c>
      <c r="S24" s="10">
        <v>1</v>
      </c>
      <c r="T24" s="10">
        <v>92</v>
      </c>
      <c r="U24" s="10">
        <v>1</v>
      </c>
      <c r="V24" s="10">
        <f t="shared" si="2"/>
        <v>347</v>
      </c>
      <c r="W24" s="10">
        <f t="shared" si="3"/>
        <v>6</v>
      </c>
      <c r="X24" s="10">
        <v>95</v>
      </c>
      <c r="Y24" s="10">
        <v>1</v>
      </c>
      <c r="Z24" s="10">
        <v>92</v>
      </c>
      <c r="AA24" s="10">
        <v>1</v>
      </c>
      <c r="AB24" s="10">
        <v>92</v>
      </c>
      <c r="AC24" s="10">
        <v>2</v>
      </c>
      <c r="AD24" s="10">
        <v>93</v>
      </c>
      <c r="AE24" s="10">
        <v>0</v>
      </c>
      <c r="AF24" s="10">
        <f t="shared" si="4"/>
        <v>372</v>
      </c>
      <c r="AG24" s="10">
        <f t="shared" si="5"/>
        <v>4</v>
      </c>
      <c r="AH24" s="7">
        <f t="shared" si="6"/>
        <v>1114</v>
      </c>
      <c r="AI24" s="7">
        <f t="shared" si="7"/>
        <v>39</v>
      </c>
      <c r="AJ24" s="35"/>
      <c r="AK24" s="35"/>
      <c r="AL24" s="35"/>
      <c r="AM24" s="35"/>
    </row>
    <row r="25" spans="1:39" ht="15.5" x14ac:dyDescent="0.35">
      <c r="A25" s="36">
        <v>22</v>
      </c>
      <c r="B25" s="33" t="s">
        <v>193</v>
      </c>
      <c r="C25" s="33" t="s">
        <v>52</v>
      </c>
      <c r="D25" s="10">
        <v>98</v>
      </c>
      <c r="E25" s="10">
        <v>6</v>
      </c>
      <c r="F25" s="10">
        <v>98</v>
      </c>
      <c r="G25" s="10">
        <v>7</v>
      </c>
      <c r="H25" s="10">
        <v>100</v>
      </c>
      <c r="I25" s="10">
        <v>7</v>
      </c>
      <c r="J25" s="10">
        <v>99</v>
      </c>
      <c r="K25" s="10">
        <v>5</v>
      </c>
      <c r="L25" s="10">
        <f t="shared" si="0"/>
        <v>395</v>
      </c>
      <c r="M25" s="10">
        <f t="shared" si="1"/>
        <v>25</v>
      </c>
      <c r="N25" s="10">
        <v>93</v>
      </c>
      <c r="O25" s="10">
        <v>2</v>
      </c>
      <c r="P25" s="10">
        <v>83</v>
      </c>
      <c r="Q25" s="10">
        <v>1</v>
      </c>
      <c r="R25" s="10">
        <v>92</v>
      </c>
      <c r="S25" s="10">
        <v>3</v>
      </c>
      <c r="T25" s="10">
        <v>85</v>
      </c>
      <c r="U25" s="10">
        <v>1</v>
      </c>
      <c r="V25" s="10">
        <f t="shared" si="2"/>
        <v>353</v>
      </c>
      <c r="W25" s="10">
        <f t="shared" si="3"/>
        <v>7</v>
      </c>
      <c r="X25" s="10">
        <v>93</v>
      </c>
      <c r="Y25" s="10">
        <v>3</v>
      </c>
      <c r="Z25" s="10">
        <v>92</v>
      </c>
      <c r="AA25" s="10">
        <v>3</v>
      </c>
      <c r="AB25" s="10">
        <v>89</v>
      </c>
      <c r="AC25" s="10">
        <v>1</v>
      </c>
      <c r="AD25" s="10">
        <v>91</v>
      </c>
      <c r="AE25" s="10">
        <v>0</v>
      </c>
      <c r="AF25" s="10">
        <f t="shared" si="4"/>
        <v>365</v>
      </c>
      <c r="AG25" s="10">
        <f t="shared" si="5"/>
        <v>7</v>
      </c>
      <c r="AH25" s="7">
        <f t="shared" si="6"/>
        <v>1113</v>
      </c>
      <c r="AI25" s="7">
        <f t="shared" si="7"/>
        <v>39</v>
      </c>
      <c r="AJ25" s="35"/>
      <c r="AK25" s="35"/>
      <c r="AL25" s="35"/>
      <c r="AM25" s="35"/>
    </row>
    <row r="26" spans="1:39" ht="15.5" x14ac:dyDescent="0.35">
      <c r="A26" s="36">
        <v>16</v>
      </c>
      <c r="B26" s="33" t="s">
        <v>196</v>
      </c>
      <c r="C26" s="33" t="s">
        <v>35</v>
      </c>
      <c r="D26" s="10">
        <v>94</v>
      </c>
      <c r="E26" s="10">
        <v>2</v>
      </c>
      <c r="F26" s="10">
        <v>95</v>
      </c>
      <c r="G26" s="10">
        <v>3</v>
      </c>
      <c r="H26" s="10">
        <v>95</v>
      </c>
      <c r="I26" s="10">
        <v>4</v>
      </c>
      <c r="J26" s="10">
        <v>81</v>
      </c>
      <c r="K26" s="10">
        <v>2</v>
      </c>
      <c r="L26" s="10">
        <f t="shared" si="0"/>
        <v>365</v>
      </c>
      <c r="M26" s="10">
        <f t="shared" si="1"/>
        <v>11</v>
      </c>
      <c r="N26" s="10">
        <v>91</v>
      </c>
      <c r="O26" s="10">
        <v>0</v>
      </c>
      <c r="P26" s="10">
        <v>86</v>
      </c>
      <c r="Q26" s="10">
        <v>0</v>
      </c>
      <c r="R26" s="10">
        <v>85</v>
      </c>
      <c r="S26" s="10">
        <v>1</v>
      </c>
      <c r="T26" s="10">
        <v>84</v>
      </c>
      <c r="U26" s="10">
        <v>0</v>
      </c>
      <c r="V26" s="10">
        <f t="shared" si="2"/>
        <v>346</v>
      </c>
      <c r="W26" s="10">
        <f t="shared" si="3"/>
        <v>1</v>
      </c>
      <c r="X26" s="10">
        <v>88</v>
      </c>
      <c r="Y26" s="10">
        <v>2</v>
      </c>
      <c r="Z26" s="10">
        <v>84</v>
      </c>
      <c r="AA26" s="10">
        <v>0</v>
      </c>
      <c r="AB26" s="10">
        <v>88</v>
      </c>
      <c r="AC26" s="10">
        <v>1</v>
      </c>
      <c r="AD26" s="10">
        <v>88</v>
      </c>
      <c r="AE26" s="10">
        <v>1</v>
      </c>
      <c r="AF26" s="10">
        <f t="shared" si="4"/>
        <v>348</v>
      </c>
      <c r="AG26" s="10">
        <f t="shared" si="5"/>
        <v>4</v>
      </c>
      <c r="AH26" s="7">
        <f t="shared" si="6"/>
        <v>1059</v>
      </c>
      <c r="AI26" s="7">
        <f t="shared" si="7"/>
        <v>16</v>
      </c>
      <c r="AJ26" s="35"/>
      <c r="AK26" s="35"/>
      <c r="AL26" s="35"/>
      <c r="AM26" s="35"/>
    </row>
    <row r="27" spans="1:39" ht="15.5" x14ac:dyDescent="0.35">
      <c r="A27" s="36">
        <v>34</v>
      </c>
      <c r="B27" s="33" t="s">
        <v>120</v>
      </c>
      <c r="C27" s="33" t="s">
        <v>43</v>
      </c>
      <c r="D27" s="10">
        <v>95</v>
      </c>
      <c r="E27" s="10">
        <v>4</v>
      </c>
      <c r="F27" s="10">
        <v>97</v>
      </c>
      <c r="G27" s="10">
        <v>5</v>
      </c>
      <c r="H27" s="10">
        <v>96</v>
      </c>
      <c r="I27" s="10">
        <v>4</v>
      </c>
      <c r="J27" s="10">
        <v>94</v>
      </c>
      <c r="K27" s="10">
        <v>2</v>
      </c>
      <c r="L27" s="10">
        <f t="shared" si="0"/>
        <v>382</v>
      </c>
      <c r="M27" s="10">
        <f t="shared" si="1"/>
        <v>15</v>
      </c>
      <c r="N27" s="10">
        <v>78</v>
      </c>
      <c r="O27" s="10">
        <v>2</v>
      </c>
      <c r="P27" s="10">
        <v>79</v>
      </c>
      <c r="Q27" s="10">
        <v>0</v>
      </c>
      <c r="R27" s="10">
        <v>83</v>
      </c>
      <c r="S27" s="10">
        <v>2</v>
      </c>
      <c r="T27" s="10">
        <v>82</v>
      </c>
      <c r="U27" s="10">
        <v>1</v>
      </c>
      <c r="V27" s="10">
        <f t="shared" si="2"/>
        <v>322</v>
      </c>
      <c r="W27" s="10">
        <f t="shared" si="3"/>
        <v>5</v>
      </c>
      <c r="X27" s="10">
        <v>92</v>
      </c>
      <c r="Y27" s="10">
        <v>1</v>
      </c>
      <c r="Z27" s="10">
        <v>92</v>
      </c>
      <c r="AA27" s="10">
        <v>3</v>
      </c>
      <c r="AB27" s="10">
        <v>86</v>
      </c>
      <c r="AC27" s="10">
        <v>0</v>
      </c>
      <c r="AD27" s="10">
        <v>81</v>
      </c>
      <c r="AE27" s="10">
        <v>0</v>
      </c>
      <c r="AF27" s="10">
        <f t="shared" si="4"/>
        <v>351</v>
      </c>
      <c r="AG27" s="10">
        <f t="shared" si="5"/>
        <v>4</v>
      </c>
      <c r="AH27" s="7">
        <f t="shared" si="6"/>
        <v>1055</v>
      </c>
      <c r="AI27" s="7">
        <f t="shared" si="7"/>
        <v>24</v>
      </c>
      <c r="AJ27" s="35"/>
      <c r="AK27" s="35"/>
      <c r="AL27" s="35"/>
      <c r="AM27" s="35"/>
    </row>
    <row r="28" spans="1:39" ht="15.5" x14ac:dyDescent="0.35">
      <c r="A28" s="36"/>
      <c r="B28" s="33"/>
      <c r="C28" s="33"/>
      <c r="D28" s="10"/>
      <c r="E28" s="10"/>
      <c r="F28" s="10"/>
      <c r="G28" s="10"/>
      <c r="H28" s="10"/>
      <c r="I28" s="10"/>
      <c r="J28" s="10"/>
      <c r="K28" s="10"/>
      <c r="L28" s="10">
        <f t="shared" si="0"/>
        <v>0</v>
      </c>
      <c r="M28" s="10">
        <f t="shared" si="1"/>
        <v>0</v>
      </c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>
        <f t="shared" si="3"/>
        <v>0</v>
      </c>
      <c r="X28" s="10"/>
      <c r="Y28" s="10"/>
      <c r="Z28" s="10"/>
      <c r="AA28" s="10"/>
      <c r="AB28" s="10"/>
      <c r="AC28" s="10"/>
      <c r="AD28" s="10"/>
      <c r="AE28" s="10"/>
      <c r="AF28" s="10">
        <f t="shared" si="4"/>
        <v>0</v>
      </c>
      <c r="AG28" s="10">
        <f t="shared" si="5"/>
        <v>0</v>
      </c>
      <c r="AH28" s="7">
        <f t="shared" si="6"/>
        <v>0</v>
      </c>
      <c r="AI28" s="7">
        <f t="shared" si="7"/>
        <v>0</v>
      </c>
      <c r="AJ28" s="35"/>
      <c r="AK28" s="35"/>
      <c r="AL28" s="35"/>
      <c r="AM28" s="35"/>
    </row>
    <row r="29" spans="1:39" ht="15.5" x14ac:dyDescent="0.35">
      <c r="A29" s="36"/>
      <c r="B29" s="33"/>
      <c r="C29" s="33"/>
      <c r="D29" s="10"/>
      <c r="E29" s="10"/>
      <c r="F29" s="10"/>
      <c r="G29" s="10"/>
      <c r="H29" s="10"/>
      <c r="I29" s="10"/>
      <c r="J29" s="10"/>
      <c r="K29" s="10"/>
      <c r="L29" s="10">
        <f t="shared" si="0"/>
        <v>0</v>
      </c>
      <c r="M29" s="10">
        <f t="shared" si="1"/>
        <v>0</v>
      </c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>
        <f t="shared" si="3"/>
        <v>0</v>
      </c>
      <c r="X29" s="10"/>
      <c r="Y29" s="10"/>
      <c r="Z29" s="10"/>
      <c r="AA29" s="10"/>
      <c r="AB29" s="10"/>
      <c r="AC29" s="10"/>
      <c r="AD29" s="10"/>
      <c r="AE29" s="10"/>
      <c r="AF29" s="10">
        <f t="shared" si="4"/>
        <v>0</v>
      </c>
      <c r="AG29" s="10">
        <f t="shared" si="5"/>
        <v>0</v>
      </c>
      <c r="AH29" s="7">
        <f t="shared" si="6"/>
        <v>0</v>
      </c>
      <c r="AI29" s="7">
        <f t="shared" si="7"/>
        <v>0</v>
      </c>
      <c r="AJ29" s="35"/>
      <c r="AK29" s="35"/>
      <c r="AL29" s="35"/>
      <c r="AM29" s="35"/>
    </row>
    <row r="30" spans="1:39" ht="15.5" x14ac:dyDescent="0.35">
      <c r="A30" s="36"/>
      <c r="B30" s="34"/>
      <c r="C30" s="34"/>
      <c r="D30" s="10"/>
      <c r="E30" s="10"/>
      <c r="F30" s="10"/>
      <c r="G30" s="10"/>
      <c r="H30" s="10"/>
      <c r="I30" s="10"/>
      <c r="J30" s="10"/>
      <c r="K30" s="10"/>
      <c r="L30" s="10">
        <f t="shared" si="0"/>
        <v>0</v>
      </c>
      <c r="M30" s="10">
        <f t="shared" si="1"/>
        <v>0</v>
      </c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>
        <f t="shared" si="3"/>
        <v>0</v>
      </c>
      <c r="X30" s="10"/>
      <c r="Y30" s="10"/>
      <c r="Z30" s="10"/>
      <c r="AA30" s="10"/>
      <c r="AB30" s="10"/>
      <c r="AC30" s="10"/>
      <c r="AD30" s="10"/>
      <c r="AE30" s="10"/>
      <c r="AF30" s="10">
        <f t="shared" si="4"/>
        <v>0</v>
      </c>
      <c r="AG30" s="10">
        <f t="shared" si="5"/>
        <v>0</v>
      </c>
      <c r="AH30" s="7">
        <f t="shared" si="6"/>
        <v>0</v>
      </c>
      <c r="AI30" s="7">
        <f t="shared" si="7"/>
        <v>0</v>
      </c>
      <c r="AJ30" s="35"/>
      <c r="AK30" s="35"/>
      <c r="AL30" s="35"/>
      <c r="AM30" s="35"/>
    </row>
    <row r="31" spans="1:39" ht="15.5" x14ac:dyDescent="0.35">
      <c r="A31" s="36"/>
      <c r="B31" s="34"/>
      <c r="C31" s="34"/>
      <c r="D31" s="10"/>
      <c r="E31" s="10"/>
      <c r="F31" s="10"/>
      <c r="G31" s="10"/>
      <c r="H31" s="10"/>
      <c r="I31" s="10"/>
      <c r="J31" s="10"/>
      <c r="K31" s="10"/>
      <c r="L31" s="10">
        <f t="shared" si="0"/>
        <v>0</v>
      </c>
      <c r="M31" s="10">
        <f t="shared" si="1"/>
        <v>0</v>
      </c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>
        <f t="shared" si="3"/>
        <v>0</v>
      </c>
      <c r="X31" s="10"/>
      <c r="Y31" s="10"/>
      <c r="Z31" s="10"/>
      <c r="AA31" s="10"/>
      <c r="AB31" s="10"/>
      <c r="AC31" s="10"/>
      <c r="AD31" s="10"/>
      <c r="AE31" s="10"/>
      <c r="AF31" s="10">
        <f t="shared" si="4"/>
        <v>0</v>
      </c>
      <c r="AG31" s="10">
        <f t="shared" si="5"/>
        <v>0</v>
      </c>
      <c r="AH31" s="7">
        <f t="shared" si="6"/>
        <v>0</v>
      </c>
      <c r="AI31" s="7">
        <f t="shared" si="7"/>
        <v>0</v>
      </c>
      <c r="AJ31" s="35"/>
      <c r="AK31" s="35"/>
      <c r="AL31" s="35"/>
      <c r="AM31" s="35"/>
    </row>
    <row r="32" spans="1:39" ht="15.5" x14ac:dyDescent="0.35">
      <c r="A32" s="36"/>
      <c r="B32" s="34"/>
      <c r="C32" s="34"/>
      <c r="D32" s="10"/>
      <c r="E32" s="10"/>
      <c r="F32" s="10"/>
      <c r="G32" s="10"/>
      <c r="H32" s="10"/>
      <c r="I32" s="10"/>
      <c r="J32" s="10"/>
      <c r="K32" s="10"/>
      <c r="L32" s="10">
        <f t="shared" si="0"/>
        <v>0</v>
      </c>
      <c r="M32" s="10">
        <f t="shared" si="1"/>
        <v>0</v>
      </c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>
        <f t="shared" si="3"/>
        <v>0</v>
      </c>
      <c r="X32" s="10"/>
      <c r="Y32" s="10"/>
      <c r="Z32" s="10"/>
      <c r="AA32" s="10"/>
      <c r="AB32" s="10"/>
      <c r="AC32" s="10"/>
      <c r="AD32" s="10"/>
      <c r="AE32" s="10"/>
      <c r="AF32" s="10">
        <f t="shared" si="4"/>
        <v>0</v>
      </c>
      <c r="AG32" s="10">
        <f t="shared" si="5"/>
        <v>0</v>
      </c>
      <c r="AH32" s="7">
        <f t="shared" si="6"/>
        <v>0</v>
      </c>
      <c r="AI32" s="7">
        <f t="shared" si="7"/>
        <v>0</v>
      </c>
      <c r="AJ32" s="35"/>
      <c r="AK32" s="35"/>
      <c r="AL32" s="35"/>
      <c r="AM32" s="35"/>
    </row>
    <row r="33" spans="1:41" ht="15.5" x14ac:dyDescent="0.35">
      <c r="A33" s="37"/>
      <c r="B33" s="34"/>
      <c r="C33" s="3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32"/>
      <c r="AI33" s="32"/>
      <c r="AJ33" s="2"/>
      <c r="AK33" s="35"/>
      <c r="AL33" s="35"/>
      <c r="AM33" s="35"/>
    </row>
    <row r="34" spans="1:41" ht="15.5" x14ac:dyDescent="0.35">
      <c r="A34" s="37"/>
      <c r="B34" s="34"/>
      <c r="C34" s="3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32"/>
      <c r="AI34" s="32"/>
      <c r="AJ34" s="2"/>
      <c r="AK34" s="35"/>
      <c r="AL34" s="35"/>
      <c r="AM34" s="35"/>
    </row>
    <row r="36" spans="1:41" ht="13" x14ac:dyDescent="0.3">
      <c r="A36" s="7" t="s">
        <v>11</v>
      </c>
      <c r="B36" s="8" t="s">
        <v>0</v>
      </c>
      <c r="C36" s="8" t="s">
        <v>1</v>
      </c>
      <c r="D36" s="9">
        <v>1</v>
      </c>
      <c r="E36" s="9" t="s">
        <v>44</v>
      </c>
      <c r="F36" s="9">
        <v>2</v>
      </c>
      <c r="G36" s="9" t="s">
        <v>44</v>
      </c>
      <c r="H36" s="9">
        <v>3</v>
      </c>
      <c r="I36" s="9" t="s">
        <v>44</v>
      </c>
      <c r="J36" s="9">
        <v>4</v>
      </c>
      <c r="K36" s="9" t="s">
        <v>44</v>
      </c>
      <c r="L36" s="9" t="s">
        <v>94</v>
      </c>
      <c r="M36" s="9" t="s">
        <v>44</v>
      </c>
      <c r="N36" s="9">
        <v>1</v>
      </c>
      <c r="O36" s="9" t="s">
        <v>44</v>
      </c>
      <c r="P36" s="9">
        <v>2</v>
      </c>
      <c r="Q36" s="9" t="s">
        <v>44</v>
      </c>
      <c r="R36" s="9">
        <v>3</v>
      </c>
      <c r="S36" s="9" t="s">
        <v>44</v>
      </c>
      <c r="T36" s="9">
        <v>4</v>
      </c>
      <c r="U36" s="9" t="s">
        <v>44</v>
      </c>
      <c r="V36" s="9" t="s">
        <v>95</v>
      </c>
      <c r="W36" s="9" t="s">
        <v>44</v>
      </c>
      <c r="X36" s="9">
        <v>1</v>
      </c>
      <c r="Y36" s="9" t="s">
        <v>44</v>
      </c>
      <c r="Z36" s="9">
        <v>2</v>
      </c>
      <c r="AA36" s="9" t="s">
        <v>44</v>
      </c>
      <c r="AB36" s="9">
        <v>3</v>
      </c>
      <c r="AC36" s="9" t="s">
        <v>96</v>
      </c>
      <c r="AD36" s="9">
        <v>4</v>
      </c>
      <c r="AE36" s="9" t="s">
        <v>44</v>
      </c>
      <c r="AF36" s="9" t="s">
        <v>97</v>
      </c>
      <c r="AG36" s="9" t="s">
        <v>44</v>
      </c>
      <c r="AH36" s="9" t="s">
        <v>200</v>
      </c>
      <c r="AI36" s="9" t="s">
        <v>44</v>
      </c>
      <c r="AJ36" s="18" t="s">
        <v>199</v>
      </c>
      <c r="AK36" s="57" t="s">
        <v>96</v>
      </c>
      <c r="AL36" s="57" t="s">
        <v>8</v>
      </c>
      <c r="AM36" s="57" t="s">
        <v>44</v>
      </c>
      <c r="AN36" s="9" t="s">
        <v>9</v>
      </c>
      <c r="AO36" s="9" t="s">
        <v>8</v>
      </c>
    </row>
    <row r="37" spans="1:41" ht="15.5" x14ac:dyDescent="0.35">
      <c r="A37" s="36">
        <v>26</v>
      </c>
      <c r="B37" s="33" t="s">
        <v>53</v>
      </c>
      <c r="C37" s="33" t="s">
        <v>40</v>
      </c>
      <c r="D37" s="10">
        <v>98</v>
      </c>
      <c r="E37" s="10">
        <v>7</v>
      </c>
      <c r="F37" s="10">
        <v>96</v>
      </c>
      <c r="G37" s="10">
        <v>4</v>
      </c>
      <c r="H37" s="10">
        <v>99</v>
      </c>
      <c r="I37" s="10">
        <v>7</v>
      </c>
      <c r="J37" s="10">
        <v>99</v>
      </c>
      <c r="K37" s="10">
        <v>4</v>
      </c>
      <c r="L37" s="10">
        <f t="shared" ref="L37:L60" si="8">J37+H37+F37+D37</f>
        <v>392</v>
      </c>
      <c r="M37" s="10">
        <f t="shared" ref="M37:M60" si="9">K37+I37+G37+E37</f>
        <v>22</v>
      </c>
      <c r="N37" s="10">
        <v>97</v>
      </c>
      <c r="O37" s="10">
        <v>4</v>
      </c>
      <c r="P37" s="10">
        <v>97</v>
      </c>
      <c r="Q37" s="10">
        <v>4</v>
      </c>
      <c r="R37" s="10">
        <v>96</v>
      </c>
      <c r="S37" s="10">
        <v>2</v>
      </c>
      <c r="T37" s="10">
        <v>98</v>
      </c>
      <c r="U37" s="10">
        <v>4</v>
      </c>
      <c r="V37" s="10">
        <f t="shared" ref="V37:V60" si="10">T37+R37+P37+N37</f>
        <v>388</v>
      </c>
      <c r="W37" s="10">
        <f t="shared" ref="W37:W60" si="11">U37+S37+Q37+O37</f>
        <v>14</v>
      </c>
      <c r="X37" s="10">
        <v>97</v>
      </c>
      <c r="Y37" s="10">
        <v>1</v>
      </c>
      <c r="Z37" s="10">
        <v>100</v>
      </c>
      <c r="AA37" s="10">
        <v>5</v>
      </c>
      <c r="AB37" s="10">
        <v>98</v>
      </c>
      <c r="AC37" s="10">
        <v>5</v>
      </c>
      <c r="AD37" s="10">
        <v>93</v>
      </c>
      <c r="AE37" s="10">
        <v>2</v>
      </c>
      <c r="AF37" s="10">
        <f t="shared" ref="AF37:AF60" si="12">AD37+AB37+Z37+X37</f>
        <v>388</v>
      </c>
      <c r="AG37" s="10">
        <f t="shared" ref="AG37:AG60" si="13">AE37+AC37+AA37+Y37</f>
        <v>13</v>
      </c>
      <c r="AH37" s="7">
        <f t="shared" ref="AH37:AH60" si="14">AF37+V37+L37</f>
        <v>1168</v>
      </c>
      <c r="AI37" s="7">
        <f t="shared" ref="AI37:AI60" si="15">AG37+W37+M37</f>
        <v>49</v>
      </c>
      <c r="AJ37" s="7">
        <v>1180</v>
      </c>
      <c r="AK37" s="7">
        <v>59</v>
      </c>
      <c r="AL37" s="7">
        <f t="shared" ref="AL37:AL60" si="16">AJ37+AH37</f>
        <v>2348</v>
      </c>
      <c r="AM37" s="7">
        <f t="shared" ref="AM37:AM60" si="17">AK37+AI37</f>
        <v>108</v>
      </c>
      <c r="AN37" s="11">
        <v>102</v>
      </c>
      <c r="AO37" s="11">
        <f t="shared" ref="AO37:AO57" si="18">AL37+AN37</f>
        <v>2450</v>
      </c>
    </row>
    <row r="38" spans="1:41" ht="15.5" x14ac:dyDescent="0.35">
      <c r="A38" s="36">
        <v>25</v>
      </c>
      <c r="B38" s="34" t="s">
        <v>49</v>
      </c>
      <c r="C38" s="34" t="s">
        <v>50</v>
      </c>
      <c r="D38" s="10">
        <v>100</v>
      </c>
      <c r="E38" s="10">
        <v>6</v>
      </c>
      <c r="F38" s="10">
        <v>100</v>
      </c>
      <c r="G38" s="10">
        <v>8</v>
      </c>
      <c r="H38" s="10">
        <v>99</v>
      </c>
      <c r="I38" s="10">
        <v>8</v>
      </c>
      <c r="J38" s="10">
        <v>100</v>
      </c>
      <c r="K38" s="10">
        <v>5</v>
      </c>
      <c r="L38" s="10">
        <f t="shared" si="8"/>
        <v>399</v>
      </c>
      <c r="M38" s="10">
        <f t="shared" si="9"/>
        <v>27</v>
      </c>
      <c r="N38" s="10">
        <v>96</v>
      </c>
      <c r="O38" s="10">
        <v>3</v>
      </c>
      <c r="P38" s="10">
        <v>97</v>
      </c>
      <c r="Q38" s="10">
        <v>5</v>
      </c>
      <c r="R38" s="10">
        <v>97</v>
      </c>
      <c r="S38" s="10">
        <v>6</v>
      </c>
      <c r="T38" s="10">
        <v>98</v>
      </c>
      <c r="U38" s="10">
        <v>3</v>
      </c>
      <c r="V38" s="10">
        <f t="shared" si="10"/>
        <v>388</v>
      </c>
      <c r="W38" s="10">
        <f t="shared" si="11"/>
        <v>17</v>
      </c>
      <c r="X38" s="10">
        <v>97</v>
      </c>
      <c r="Y38" s="10">
        <v>5</v>
      </c>
      <c r="Z38" s="10">
        <v>99</v>
      </c>
      <c r="AA38" s="10">
        <v>6</v>
      </c>
      <c r="AB38" s="10">
        <v>99</v>
      </c>
      <c r="AC38" s="10">
        <v>4</v>
      </c>
      <c r="AD38" s="10">
        <v>94</v>
      </c>
      <c r="AE38" s="10">
        <v>1</v>
      </c>
      <c r="AF38" s="10">
        <f t="shared" si="12"/>
        <v>389</v>
      </c>
      <c r="AG38" s="10">
        <f t="shared" si="13"/>
        <v>16</v>
      </c>
      <c r="AH38" s="7">
        <f t="shared" si="14"/>
        <v>1176</v>
      </c>
      <c r="AI38" s="7">
        <f t="shared" si="15"/>
        <v>60</v>
      </c>
      <c r="AJ38" s="7">
        <v>1176</v>
      </c>
      <c r="AK38" s="7">
        <v>69</v>
      </c>
      <c r="AL38" s="7">
        <f t="shared" si="16"/>
        <v>2352</v>
      </c>
      <c r="AM38" s="7">
        <f t="shared" si="17"/>
        <v>129</v>
      </c>
      <c r="AN38" s="11">
        <v>97.9</v>
      </c>
      <c r="AO38" s="11">
        <f t="shared" si="18"/>
        <v>2449.9</v>
      </c>
    </row>
    <row r="39" spans="1:41" ht="15.5" x14ac:dyDescent="0.35">
      <c r="A39" s="36">
        <v>27</v>
      </c>
      <c r="B39" s="34" t="s">
        <v>62</v>
      </c>
      <c r="C39" s="34" t="s">
        <v>75</v>
      </c>
      <c r="D39" s="10">
        <v>99</v>
      </c>
      <c r="E39" s="10">
        <v>8</v>
      </c>
      <c r="F39" s="10">
        <v>99</v>
      </c>
      <c r="G39" s="10">
        <v>5</v>
      </c>
      <c r="H39" s="10">
        <v>99</v>
      </c>
      <c r="I39" s="10">
        <v>7</v>
      </c>
      <c r="J39" s="10">
        <v>99</v>
      </c>
      <c r="K39" s="10">
        <v>5</v>
      </c>
      <c r="L39" s="10">
        <f t="shared" si="8"/>
        <v>396</v>
      </c>
      <c r="M39" s="10">
        <f t="shared" si="9"/>
        <v>25</v>
      </c>
      <c r="N39" s="10">
        <v>93</v>
      </c>
      <c r="O39" s="10">
        <v>3</v>
      </c>
      <c r="P39" s="10">
        <v>95</v>
      </c>
      <c r="Q39" s="10">
        <v>6</v>
      </c>
      <c r="R39" s="10">
        <v>93</v>
      </c>
      <c r="S39" s="10">
        <v>1</v>
      </c>
      <c r="T39" s="10">
        <v>98</v>
      </c>
      <c r="U39" s="10">
        <v>6</v>
      </c>
      <c r="V39" s="10">
        <f t="shared" si="10"/>
        <v>379</v>
      </c>
      <c r="W39" s="10">
        <f t="shared" si="11"/>
        <v>16</v>
      </c>
      <c r="X39" s="10">
        <v>99</v>
      </c>
      <c r="Y39" s="10">
        <v>8</v>
      </c>
      <c r="Z39" s="10">
        <v>97</v>
      </c>
      <c r="AA39" s="10">
        <v>4</v>
      </c>
      <c r="AB39" s="10">
        <v>99</v>
      </c>
      <c r="AC39" s="10">
        <v>7</v>
      </c>
      <c r="AD39" s="10">
        <v>96</v>
      </c>
      <c r="AE39" s="10">
        <v>3</v>
      </c>
      <c r="AF39" s="10">
        <f t="shared" si="12"/>
        <v>391</v>
      </c>
      <c r="AG39" s="10">
        <f t="shared" si="13"/>
        <v>22</v>
      </c>
      <c r="AH39" s="7">
        <f t="shared" si="14"/>
        <v>1166</v>
      </c>
      <c r="AI39" s="7">
        <f t="shared" si="15"/>
        <v>63</v>
      </c>
      <c r="AJ39" s="7">
        <v>1171</v>
      </c>
      <c r="AK39" s="7">
        <v>61</v>
      </c>
      <c r="AL39" s="7">
        <f t="shared" si="16"/>
        <v>2337</v>
      </c>
      <c r="AM39" s="7">
        <f t="shared" si="17"/>
        <v>124</v>
      </c>
      <c r="AN39" s="11">
        <v>96.6</v>
      </c>
      <c r="AO39" s="11">
        <f t="shared" si="18"/>
        <v>2433.6</v>
      </c>
    </row>
    <row r="40" spans="1:41" ht="15.5" x14ac:dyDescent="0.35">
      <c r="A40" s="36">
        <v>24</v>
      </c>
      <c r="B40" s="34" t="s">
        <v>160</v>
      </c>
      <c r="C40" s="34" t="s">
        <v>140</v>
      </c>
      <c r="D40" s="10">
        <v>98</v>
      </c>
      <c r="E40" s="10">
        <v>5</v>
      </c>
      <c r="F40" s="10">
        <v>100</v>
      </c>
      <c r="G40" s="10">
        <v>8</v>
      </c>
      <c r="H40" s="10">
        <v>100</v>
      </c>
      <c r="I40" s="10">
        <v>6</v>
      </c>
      <c r="J40" s="10">
        <v>100</v>
      </c>
      <c r="K40" s="10">
        <v>8</v>
      </c>
      <c r="L40" s="10">
        <f t="shared" si="8"/>
        <v>398</v>
      </c>
      <c r="M40" s="10">
        <f t="shared" si="9"/>
        <v>27</v>
      </c>
      <c r="N40" s="10">
        <v>96</v>
      </c>
      <c r="O40" s="10">
        <v>1</v>
      </c>
      <c r="P40" s="10">
        <v>97</v>
      </c>
      <c r="Q40" s="10">
        <v>2</v>
      </c>
      <c r="R40" s="10">
        <v>93</v>
      </c>
      <c r="S40" s="10">
        <v>2</v>
      </c>
      <c r="T40" s="10">
        <v>94</v>
      </c>
      <c r="U40" s="10">
        <v>2</v>
      </c>
      <c r="V40" s="10">
        <f t="shared" si="10"/>
        <v>380</v>
      </c>
      <c r="W40" s="10">
        <f t="shared" si="11"/>
        <v>7</v>
      </c>
      <c r="X40" s="10">
        <v>97</v>
      </c>
      <c r="Y40" s="10">
        <v>6</v>
      </c>
      <c r="Z40" s="10">
        <v>99</v>
      </c>
      <c r="AA40" s="10">
        <v>8</v>
      </c>
      <c r="AB40" s="10">
        <v>99</v>
      </c>
      <c r="AC40" s="10">
        <v>6</v>
      </c>
      <c r="AD40" s="10">
        <v>97</v>
      </c>
      <c r="AE40" s="10">
        <v>5</v>
      </c>
      <c r="AF40" s="10">
        <f t="shared" si="12"/>
        <v>392</v>
      </c>
      <c r="AG40" s="10">
        <f t="shared" si="13"/>
        <v>25</v>
      </c>
      <c r="AH40" s="7">
        <f t="shared" si="14"/>
        <v>1170</v>
      </c>
      <c r="AI40" s="7">
        <f t="shared" si="15"/>
        <v>59</v>
      </c>
      <c r="AJ40" s="7">
        <v>1165</v>
      </c>
      <c r="AK40" s="7">
        <v>59</v>
      </c>
      <c r="AL40" s="7">
        <f t="shared" si="16"/>
        <v>2335</v>
      </c>
      <c r="AM40" s="7">
        <f t="shared" si="17"/>
        <v>118</v>
      </c>
      <c r="AN40" s="11">
        <v>98.1</v>
      </c>
      <c r="AO40" s="11">
        <f t="shared" si="18"/>
        <v>2433.1</v>
      </c>
    </row>
    <row r="41" spans="1:41" ht="15.5" x14ac:dyDescent="0.35">
      <c r="A41" s="36">
        <v>28</v>
      </c>
      <c r="B41" s="33" t="s">
        <v>76</v>
      </c>
      <c r="C41" s="33" t="s">
        <v>50</v>
      </c>
      <c r="D41" s="10">
        <v>99</v>
      </c>
      <c r="E41" s="10">
        <v>1</v>
      </c>
      <c r="F41" s="10">
        <v>100</v>
      </c>
      <c r="G41" s="10">
        <v>7</v>
      </c>
      <c r="H41" s="10">
        <v>100</v>
      </c>
      <c r="I41" s="10">
        <v>8</v>
      </c>
      <c r="J41" s="10">
        <v>99</v>
      </c>
      <c r="K41" s="10">
        <v>8</v>
      </c>
      <c r="L41" s="10">
        <f t="shared" si="8"/>
        <v>398</v>
      </c>
      <c r="M41" s="10">
        <f t="shared" si="9"/>
        <v>24</v>
      </c>
      <c r="N41" s="10">
        <v>95</v>
      </c>
      <c r="O41" s="10">
        <v>2</v>
      </c>
      <c r="P41" s="10">
        <v>98</v>
      </c>
      <c r="Q41" s="10">
        <v>2</v>
      </c>
      <c r="R41" s="10">
        <v>93</v>
      </c>
      <c r="S41" s="10">
        <v>3</v>
      </c>
      <c r="T41" s="10">
        <v>99</v>
      </c>
      <c r="U41" s="10">
        <v>6</v>
      </c>
      <c r="V41" s="10">
        <f t="shared" si="10"/>
        <v>385</v>
      </c>
      <c r="W41" s="10">
        <f t="shared" si="11"/>
        <v>13</v>
      </c>
      <c r="X41" s="10">
        <v>94</v>
      </c>
      <c r="Y41" s="10">
        <v>0</v>
      </c>
      <c r="Z41" s="10">
        <v>98</v>
      </c>
      <c r="AA41" s="10">
        <v>5</v>
      </c>
      <c r="AB41" s="10">
        <v>97</v>
      </c>
      <c r="AC41" s="10">
        <v>4</v>
      </c>
      <c r="AD41" s="10">
        <v>97</v>
      </c>
      <c r="AE41" s="10">
        <v>4</v>
      </c>
      <c r="AF41" s="10">
        <f t="shared" si="12"/>
        <v>386</v>
      </c>
      <c r="AG41" s="10">
        <f t="shared" si="13"/>
        <v>13</v>
      </c>
      <c r="AH41" s="7">
        <f t="shared" si="14"/>
        <v>1169</v>
      </c>
      <c r="AI41" s="7">
        <f t="shared" si="15"/>
        <v>50</v>
      </c>
      <c r="AJ41" s="7">
        <v>1161</v>
      </c>
      <c r="AK41" s="7">
        <v>49</v>
      </c>
      <c r="AL41" s="7">
        <f t="shared" si="16"/>
        <v>2330</v>
      </c>
      <c r="AM41" s="7">
        <f t="shared" si="17"/>
        <v>99</v>
      </c>
      <c r="AN41" s="11">
        <v>100.7</v>
      </c>
      <c r="AO41" s="11">
        <f t="shared" si="18"/>
        <v>2430.6999999999998</v>
      </c>
    </row>
    <row r="42" spans="1:41" ht="15.5" x14ac:dyDescent="0.35">
      <c r="A42" s="36">
        <v>23</v>
      </c>
      <c r="B42" s="33" t="s">
        <v>74</v>
      </c>
      <c r="C42" s="33" t="s">
        <v>75</v>
      </c>
      <c r="D42" s="10">
        <v>100</v>
      </c>
      <c r="E42" s="10">
        <v>6</v>
      </c>
      <c r="F42" s="10">
        <v>100</v>
      </c>
      <c r="G42" s="10">
        <v>8</v>
      </c>
      <c r="H42" s="10">
        <v>100</v>
      </c>
      <c r="I42" s="10">
        <v>5</v>
      </c>
      <c r="J42" s="10">
        <v>100</v>
      </c>
      <c r="K42" s="10">
        <v>5</v>
      </c>
      <c r="L42" s="10">
        <f t="shared" si="8"/>
        <v>400</v>
      </c>
      <c r="M42" s="10">
        <f t="shared" si="9"/>
        <v>24</v>
      </c>
      <c r="N42" s="10">
        <v>95</v>
      </c>
      <c r="O42" s="10">
        <v>5</v>
      </c>
      <c r="P42" s="10">
        <v>96</v>
      </c>
      <c r="Q42" s="10">
        <v>3</v>
      </c>
      <c r="R42" s="10">
        <v>94</v>
      </c>
      <c r="S42" s="10">
        <v>2</v>
      </c>
      <c r="T42" s="10">
        <v>93</v>
      </c>
      <c r="U42" s="10">
        <v>2</v>
      </c>
      <c r="V42" s="10">
        <f t="shared" si="10"/>
        <v>378</v>
      </c>
      <c r="W42" s="10">
        <f t="shared" si="11"/>
        <v>12</v>
      </c>
      <c r="X42" s="10">
        <v>98</v>
      </c>
      <c r="Y42" s="10">
        <v>5</v>
      </c>
      <c r="Z42" s="10">
        <v>98</v>
      </c>
      <c r="AA42" s="10">
        <v>7</v>
      </c>
      <c r="AB42" s="10">
        <v>96</v>
      </c>
      <c r="AC42" s="10">
        <v>4</v>
      </c>
      <c r="AD42" s="10">
        <v>93</v>
      </c>
      <c r="AE42" s="10">
        <v>1</v>
      </c>
      <c r="AF42" s="10">
        <f t="shared" si="12"/>
        <v>385</v>
      </c>
      <c r="AG42" s="10">
        <f t="shared" si="13"/>
        <v>17</v>
      </c>
      <c r="AH42" s="7">
        <f t="shared" si="14"/>
        <v>1163</v>
      </c>
      <c r="AI42" s="7">
        <f t="shared" si="15"/>
        <v>53</v>
      </c>
      <c r="AJ42" s="7">
        <v>1161</v>
      </c>
      <c r="AK42" s="7">
        <v>42</v>
      </c>
      <c r="AL42" s="7">
        <f t="shared" si="16"/>
        <v>2324</v>
      </c>
      <c r="AM42" s="7">
        <f t="shared" si="17"/>
        <v>95</v>
      </c>
      <c r="AN42" s="11">
        <v>98.8</v>
      </c>
      <c r="AO42" s="11">
        <f t="shared" si="18"/>
        <v>2422.8000000000002</v>
      </c>
    </row>
    <row r="43" spans="1:41" ht="15.5" x14ac:dyDescent="0.35">
      <c r="A43" s="36">
        <v>30</v>
      </c>
      <c r="B43" s="33" t="s">
        <v>60</v>
      </c>
      <c r="C43" s="33" t="s">
        <v>61</v>
      </c>
      <c r="D43" s="10">
        <v>99</v>
      </c>
      <c r="E43" s="10">
        <v>7</v>
      </c>
      <c r="F43" s="10">
        <v>100</v>
      </c>
      <c r="G43" s="10">
        <v>6</v>
      </c>
      <c r="H43" s="10">
        <v>99</v>
      </c>
      <c r="I43" s="10">
        <v>4</v>
      </c>
      <c r="J43" s="10">
        <v>100</v>
      </c>
      <c r="K43" s="10">
        <v>8</v>
      </c>
      <c r="L43" s="10">
        <f t="shared" si="8"/>
        <v>398</v>
      </c>
      <c r="M43" s="10">
        <f t="shared" si="9"/>
        <v>25</v>
      </c>
      <c r="N43" s="10">
        <v>97</v>
      </c>
      <c r="O43" s="10">
        <v>2</v>
      </c>
      <c r="P43" s="10">
        <v>96</v>
      </c>
      <c r="Q43" s="10">
        <v>3</v>
      </c>
      <c r="R43" s="10">
        <v>95</v>
      </c>
      <c r="S43" s="10">
        <v>3</v>
      </c>
      <c r="T43" s="10">
        <v>97</v>
      </c>
      <c r="U43" s="10">
        <v>2</v>
      </c>
      <c r="V43" s="10">
        <f t="shared" si="10"/>
        <v>385</v>
      </c>
      <c r="W43" s="10">
        <f t="shared" si="11"/>
        <v>10</v>
      </c>
      <c r="X43" s="10">
        <v>92</v>
      </c>
      <c r="Y43" s="10">
        <v>3</v>
      </c>
      <c r="Z43" s="10">
        <v>95</v>
      </c>
      <c r="AA43" s="10">
        <v>3</v>
      </c>
      <c r="AB43" s="10">
        <v>94</v>
      </c>
      <c r="AC43" s="10">
        <v>2</v>
      </c>
      <c r="AD43" s="10">
        <v>94</v>
      </c>
      <c r="AE43" s="10">
        <v>5</v>
      </c>
      <c r="AF43" s="10">
        <f t="shared" si="12"/>
        <v>375</v>
      </c>
      <c r="AG43" s="10">
        <f t="shared" si="13"/>
        <v>13</v>
      </c>
      <c r="AH43" s="7">
        <f t="shared" si="14"/>
        <v>1158</v>
      </c>
      <c r="AI43" s="7">
        <f t="shared" si="15"/>
        <v>48</v>
      </c>
      <c r="AJ43" s="7">
        <v>1159</v>
      </c>
      <c r="AK43" s="7">
        <v>49</v>
      </c>
      <c r="AL43" s="7">
        <f t="shared" si="16"/>
        <v>2317</v>
      </c>
      <c r="AM43" s="7">
        <f t="shared" si="17"/>
        <v>97</v>
      </c>
      <c r="AN43" s="11">
        <v>98.7</v>
      </c>
      <c r="AO43" s="11">
        <f t="shared" si="18"/>
        <v>2415.6999999999998</v>
      </c>
    </row>
    <row r="44" spans="1:41" ht="15.5" x14ac:dyDescent="0.35">
      <c r="A44" s="36">
        <v>22</v>
      </c>
      <c r="B44" s="33" t="s">
        <v>128</v>
      </c>
      <c r="C44" s="33" t="s">
        <v>37</v>
      </c>
      <c r="D44" s="10">
        <v>99</v>
      </c>
      <c r="E44" s="10">
        <v>6</v>
      </c>
      <c r="F44" s="10">
        <v>100</v>
      </c>
      <c r="G44" s="10">
        <v>7</v>
      </c>
      <c r="H44" s="10">
        <v>99</v>
      </c>
      <c r="I44" s="10">
        <v>6</v>
      </c>
      <c r="J44" s="10">
        <v>99</v>
      </c>
      <c r="K44" s="10">
        <v>9</v>
      </c>
      <c r="L44" s="10">
        <f t="shared" si="8"/>
        <v>397</v>
      </c>
      <c r="M44" s="10">
        <f t="shared" si="9"/>
        <v>28</v>
      </c>
      <c r="N44" s="10">
        <v>93</v>
      </c>
      <c r="O44" s="10">
        <v>1</v>
      </c>
      <c r="P44" s="10">
        <v>91</v>
      </c>
      <c r="Q44" s="10">
        <v>0</v>
      </c>
      <c r="R44" s="10">
        <v>96</v>
      </c>
      <c r="S44" s="10">
        <v>6</v>
      </c>
      <c r="T44" s="10">
        <v>96</v>
      </c>
      <c r="U44" s="10">
        <v>2</v>
      </c>
      <c r="V44" s="10">
        <f t="shared" si="10"/>
        <v>376</v>
      </c>
      <c r="W44" s="10">
        <f t="shared" si="11"/>
        <v>9</v>
      </c>
      <c r="X44" s="10">
        <v>98</v>
      </c>
      <c r="Y44" s="10">
        <v>5</v>
      </c>
      <c r="Z44" s="10">
        <v>94</v>
      </c>
      <c r="AA44" s="10">
        <v>1</v>
      </c>
      <c r="AB44" s="10">
        <v>99</v>
      </c>
      <c r="AC44" s="10">
        <v>4</v>
      </c>
      <c r="AD44" s="10">
        <v>98</v>
      </c>
      <c r="AE44" s="10">
        <v>3</v>
      </c>
      <c r="AF44" s="10">
        <f t="shared" si="12"/>
        <v>389</v>
      </c>
      <c r="AG44" s="10">
        <f t="shared" si="13"/>
        <v>13</v>
      </c>
      <c r="AH44" s="7">
        <f t="shared" si="14"/>
        <v>1162</v>
      </c>
      <c r="AI44" s="7">
        <f t="shared" si="15"/>
        <v>50</v>
      </c>
      <c r="AJ44" s="7">
        <v>1159</v>
      </c>
      <c r="AK44" s="7">
        <v>58</v>
      </c>
      <c r="AL44" s="7">
        <f t="shared" si="16"/>
        <v>2321</v>
      </c>
      <c r="AM44" s="7">
        <f t="shared" si="17"/>
        <v>108</v>
      </c>
      <c r="AN44" s="11">
        <v>92.5</v>
      </c>
      <c r="AO44" s="11">
        <f t="shared" si="18"/>
        <v>2413.5</v>
      </c>
    </row>
    <row r="45" spans="1:41" ht="15.5" x14ac:dyDescent="0.35">
      <c r="A45" s="36">
        <v>29</v>
      </c>
      <c r="B45" s="34" t="s">
        <v>33</v>
      </c>
      <c r="C45" s="34" t="s">
        <v>69</v>
      </c>
      <c r="D45" s="10">
        <v>99</v>
      </c>
      <c r="E45" s="10">
        <v>5</v>
      </c>
      <c r="F45" s="10">
        <v>98</v>
      </c>
      <c r="G45" s="10">
        <v>6</v>
      </c>
      <c r="H45" s="10">
        <v>99</v>
      </c>
      <c r="I45" s="10">
        <v>7</v>
      </c>
      <c r="J45" s="10">
        <v>98</v>
      </c>
      <c r="K45" s="10">
        <v>7</v>
      </c>
      <c r="L45" s="10">
        <f t="shared" si="8"/>
        <v>394</v>
      </c>
      <c r="M45" s="10">
        <f t="shared" si="9"/>
        <v>25</v>
      </c>
      <c r="N45" s="10">
        <v>89</v>
      </c>
      <c r="O45" s="10">
        <v>0</v>
      </c>
      <c r="P45" s="10">
        <v>94</v>
      </c>
      <c r="Q45" s="10">
        <v>4</v>
      </c>
      <c r="R45" s="10">
        <v>95</v>
      </c>
      <c r="S45" s="10">
        <v>3</v>
      </c>
      <c r="T45" s="10">
        <v>93</v>
      </c>
      <c r="U45" s="10">
        <v>2</v>
      </c>
      <c r="V45" s="10">
        <f t="shared" si="10"/>
        <v>371</v>
      </c>
      <c r="W45" s="10">
        <f t="shared" si="11"/>
        <v>9</v>
      </c>
      <c r="X45" s="10">
        <v>96</v>
      </c>
      <c r="Y45" s="10">
        <v>4</v>
      </c>
      <c r="Z45" s="10">
        <v>97</v>
      </c>
      <c r="AA45" s="10">
        <v>4</v>
      </c>
      <c r="AB45" s="10">
        <v>97</v>
      </c>
      <c r="AC45" s="10">
        <v>3</v>
      </c>
      <c r="AD45" s="10">
        <v>96</v>
      </c>
      <c r="AE45" s="10">
        <v>4</v>
      </c>
      <c r="AF45" s="10">
        <f t="shared" si="12"/>
        <v>386</v>
      </c>
      <c r="AG45" s="10">
        <f t="shared" si="13"/>
        <v>15</v>
      </c>
      <c r="AH45" s="7">
        <f t="shared" si="14"/>
        <v>1151</v>
      </c>
      <c r="AI45" s="7">
        <f t="shared" si="15"/>
        <v>49</v>
      </c>
      <c r="AJ45" s="7">
        <v>1160</v>
      </c>
      <c r="AK45" s="7">
        <v>52</v>
      </c>
      <c r="AL45" s="7">
        <f t="shared" si="16"/>
        <v>2311</v>
      </c>
      <c r="AM45" s="7">
        <f t="shared" si="17"/>
        <v>101</v>
      </c>
      <c r="AN45" s="11">
        <v>97.2</v>
      </c>
      <c r="AO45" s="11">
        <f t="shared" si="18"/>
        <v>2408.1999999999998</v>
      </c>
    </row>
    <row r="46" spans="1:41" ht="15.5" x14ac:dyDescent="0.35">
      <c r="A46" s="36">
        <v>21</v>
      </c>
      <c r="B46" s="33" t="s">
        <v>197</v>
      </c>
      <c r="C46" s="33" t="s">
        <v>57</v>
      </c>
      <c r="D46" s="10">
        <v>98</v>
      </c>
      <c r="E46" s="10">
        <v>6</v>
      </c>
      <c r="F46" s="10">
        <v>98</v>
      </c>
      <c r="G46" s="10">
        <v>3</v>
      </c>
      <c r="H46" s="10">
        <v>97</v>
      </c>
      <c r="I46" s="10">
        <v>6</v>
      </c>
      <c r="J46" s="10">
        <v>96</v>
      </c>
      <c r="K46" s="10">
        <v>4</v>
      </c>
      <c r="L46" s="10">
        <f t="shared" si="8"/>
        <v>389</v>
      </c>
      <c r="M46" s="10">
        <f t="shared" si="9"/>
        <v>19</v>
      </c>
      <c r="N46" s="10">
        <v>96</v>
      </c>
      <c r="O46" s="10">
        <v>2</v>
      </c>
      <c r="P46" s="10">
        <v>96</v>
      </c>
      <c r="Q46" s="10">
        <v>2</v>
      </c>
      <c r="R46" s="10">
        <v>98</v>
      </c>
      <c r="S46" s="10">
        <v>2</v>
      </c>
      <c r="T46" s="10">
        <v>93</v>
      </c>
      <c r="U46" s="10">
        <v>3</v>
      </c>
      <c r="V46" s="10">
        <f t="shared" si="10"/>
        <v>383</v>
      </c>
      <c r="W46" s="10">
        <f t="shared" si="11"/>
        <v>9</v>
      </c>
      <c r="X46" s="10">
        <v>91</v>
      </c>
      <c r="Y46" s="10">
        <v>1</v>
      </c>
      <c r="Z46" s="10">
        <v>94</v>
      </c>
      <c r="AA46" s="10">
        <v>2</v>
      </c>
      <c r="AB46" s="10">
        <v>98</v>
      </c>
      <c r="AC46" s="10">
        <v>4</v>
      </c>
      <c r="AD46" s="10">
        <v>96</v>
      </c>
      <c r="AE46" s="10">
        <v>3</v>
      </c>
      <c r="AF46" s="10">
        <f t="shared" si="12"/>
        <v>379</v>
      </c>
      <c r="AG46" s="10">
        <f t="shared" si="13"/>
        <v>10</v>
      </c>
      <c r="AH46" s="7">
        <f t="shared" si="14"/>
        <v>1151</v>
      </c>
      <c r="AI46" s="7">
        <f t="shared" si="15"/>
        <v>38</v>
      </c>
      <c r="AJ46" s="7">
        <v>1157</v>
      </c>
      <c r="AK46" s="7">
        <v>49</v>
      </c>
      <c r="AL46" s="7">
        <f t="shared" si="16"/>
        <v>2308</v>
      </c>
      <c r="AM46" s="7">
        <f t="shared" si="17"/>
        <v>87</v>
      </c>
      <c r="AN46" s="11"/>
      <c r="AO46" s="11">
        <f t="shared" si="18"/>
        <v>2308</v>
      </c>
    </row>
    <row r="47" spans="1:41" ht="15.5" x14ac:dyDescent="0.35">
      <c r="A47" s="36">
        <v>31</v>
      </c>
      <c r="B47" s="33" t="s">
        <v>70</v>
      </c>
      <c r="C47" s="33" t="s">
        <v>71</v>
      </c>
      <c r="D47" s="10">
        <v>99</v>
      </c>
      <c r="E47" s="10">
        <v>5</v>
      </c>
      <c r="F47" s="10">
        <v>99</v>
      </c>
      <c r="G47" s="10">
        <v>6</v>
      </c>
      <c r="H47" s="10">
        <v>99</v>
      </c>
      <c r="I47" s="10">
        <v>7</v>
      </c>
      <c r="J47" s="10">
        <v>100</v>
      </c>
      <c r="K47" s="10">
        <v>8</v>
      </c>
      <c r="L47" s="10">
        <f t="shared" si="8"/>
        <v>397</v>
      </c>
      <c r="M47" s="10">
        <f t="shared" si="9"/>
        <v>26</v>
      </c>
      <c r="N47" s="10">
        <v>92</v>
      </c>
      <c r="O47" s="10">
        <v>2</v>
      </c>
      <c r="P47" s="10">
        <v>91</v>
      </c>
      <c r="Q47" s="10">
        <v>2</v>
      </c>
      <c r="R47" s="10">
        <v>92</v>
      </c>
      <c r="S47" s="10">
        <v>2</v>
      </c>
      <c r="T47" s="10">
        <v>96</v>
      </c>
      <c r="U47" s="10">
        <v>2</v>
      </c>
      <c r="V47" s="10">
        <f t="shared" si="10"/>
        <v>371</v>
      </c>
      <c r="W47" s="10">
        <f t="shared" si="11"/>
        <v>8</v>
      </c>
      <c r="X47" s="10">
        <v>95</v>
      </c>
      <c r="Y47" s="10">
        <v>3</v>
      </c>
      <c r="Z47" s="10">
        <v>96</v>
      </c>
      <c r="AA47" s="10">
        <v>3</v>
      </c>
      <c r="AB47" s="10">
        <v>97</v>
      </c>
      <c r="AC47" s="10">
        <v>3</v>
      </c>
      <c r="AD47" s="10">
        <v>92</v>
      </c>
      <c r="AE47" s="10">
        <v>2</v>
      </c>
      <c r="AF47" s="10">
        <f t="shared" si="12"/>
        <v>380</v>
      </c>
      <c r="AG47" s="10">
        <f t="shared" si="13"/>
        <v>11</v>
      </c>
      <c r="AH47" s="7">
        <f t="shared" si="14"/>
        <v>1148</v>
      </c>
      <c r="AI47" s="7">
        <f t="shared" si="15"/>
        <v>45</v>
      </c>
      <c r="AJ47" s="7">
        <v>1156</v>
      </c>
      <c r="AK47" s="7">
        <v>51</v>
      </c>
      <c r="AL47" s="7">
        <f t="shared" si="16"/>
        <v>2304</v>
      </c>
      <c r="AM47" s="7">
        <f t="shared" si="17"/>
        <v>96</v>
      </c>
      <c r="AN47" s="11"/>
      <c r="AO47" s="11">
        <f t="shared" si="18"/>
        <v>2304</v>
      </c>
    </row>
    <row r="48" spans="1:41" ht="15.5" x14ac:dyDescent="0.35">
      <c r="A48" s="36">
        <v>32</v>
      </c>
      <c r="B48" s="33" t="s">
        <v>127</v>
      </c>
      <c r="C48" s="33" t="s">
        <v>22</v>
      </c>
      <c r="D48" s="10">
        <v>100</v>
      </c>
      <c r="E48" s="10">
        <v>6</v>
      </c>
      <c r="F48" s="10">
        <v>99</v>
      </c>
      <c r="G48" s="10">
        <v>6</v>
      </c>
      <c r="H48" s="10">
        <v>100</v>
      </c>
      <c r="I48" s="10">
        <v>6</v>
      </c>
      <c r="J48" s="10">
        <v>99</v>
      </c>
      <c r="K48" s="10">
        <v>5</v>
      </c>
      <c r="L48" s="10">
        <f t="shared" si="8"/>
        <v>398</v>
      </c>
      <c r="M48" s="10">
        <f t="shared" si="9"/>
        <v>23</v>
      </c>
      <c r="N48" s="10">
        <v>91</v>
      </c>
      <c r="O48" s="10">
        <v>2</v>
      </c>
      <c r="P48" s="10">
        <v>96</v>
      </c>
      <c r="Q48" s="10">
        <v>2</v>
      </c>
      <c r="R48" s="10">
        <v>97</v>
      </c>
      <c r="S48" s="10">
        <v>2</v>
      </c>
      <c r="T48" s="10">
        <v>94</v>
      </c>
      <c r="U48" s="10">
        <v>4</v>
      </c>
      <c r="V48" s="10">
        <f t="shared" si="10"/>
        <v>378</v>
      </c>
      <c r="W48" s="10">
        <f t="shared" si="11"/>
        <v>10</v>
      </c>
      <c r="X48" s="10">
        <v>97</v>
      </c>
      <c r="Y48" s="10">
        <v>4</v>
      </c>
      <c r="Z48" s="10">
        <v>96</v>
      </c>
      <c r="AA48" s="10">
        <v>5</v>
      </c>
      <c r="AB48" s="10">
        <v>94</v>
      </c>
      <c r="AC48" s="10">
        <v>5</v>
      </c>
      <c r="AD48" s="10">
        <v>95</v>
      </c>
      <c r="AE48" s="10">
        <v>3</v>
      </c>
      <c r="AF48" s="10">
        <f t="shared" si="12"/>
        <v>382</v>
      </c>
      <c r="AG48" s="10">
        <f t="shared" si="13"/>
        <v>17</v>
      </c>
      <c r="AH48" s="7">
        <f t="shared" si="14"/>
        <v>1158</v>
      </c>
      <c r="AI48" s="7">
        <f t="shared" si="15"/>
        <v>50</v>
      </c>
      <c r="AJ48" s="7">
        <v>1144</v>
      </c>
      <c r="AK48" s="7">
        <v>50</v>
      </c>
      <c r="AL48" s="7">
        <f t="shared" si="16"/>
        <v>2302</v>
      </c>
      <c r="AM48" s="7">
        <f t="shared" si="17"/>
        <v>100</v>
      </c>
      <c r="AN48" s="11"/>
      <c r="AO48" s="11">
        <f t="shared" si="18"/>
        <v>2302</v>
      </c>
    </row>
    <row r="49" spans="1:41" ht="15.5" x14ac:dyDescent="0.35">
      <c r="A49" s="36">
        <v>20</v>
      </c>
      <c r="B49" s="34" t="s">
        <v>63</v>
      </c>
      <c r="C49" s="34" t="s">
        <v>64</v>
      </c>
      <c r="D49" s="10">
        <v>100</v>
      </c>
      <c r="E49" s="10">
        <v>9</v>
      </c>
      <c r="F49" s="10">
        <v>100</v>
      </c>
      <c r="G49" s="10">
        <v>7</v>
      </c>
      <c r="H49" s="10">
        <v>99</v>
      </c>
      <c r="I49" s="10">
        <v>6</v>
      </c>
      <c r="J49" s="10">
        <v>99</v>
      </c>
      <c r="K49" s="10">
        <v>6</v>
      </c>
      <c r="L49" s="10">
        <f t="shared" si="8"/>
        <v>398</v>
      </c>
      <c r="M49" s="10">
        <f t="shared" si="9"/>
        <v>28</v>
      </c>
      <c r="N49" s="10">
        <v>93</v>
      </c>
      <c r="O49" s="10">
        <v>2</v>
      </c>
      <c r="P49" s="10">
        <v>94</v>
      </c>
      <c r="Q49" s="10">
        <v>4</v>
      </c>
      <c r="R49" s="10">
        <v>95</v>
      </c>
      <c r="S49" s="10">
        <v>2</v>
      </c>
      <c r="T49" s="10">
        <v>94</v>
      </c>
      <c r="U49" s="10">
        <v>2</v>
      </c>
      <c r="V49" s="10">
        <f t="shared" si="10"/>
        <v>376</v>
      </c>
      <c r="W49" s="10">
        <f t="shared" si="11"/>
        <v>10</v>
      </c>
      <c r="X49" s="10">
        <v>98</v>
      </c>
      <c r="Y49" s="10">
        <v>7</v>
      </c>
      <c r="Z49" s="10">
        <v>93</v>
      </c>
      <c r="AA49" s="10">
        <v>4</v>
      </c>
      <c r="AB49" s="10">
        <v>94</v>
      </c>
      <c r="AC49" s="10">
        <v>4</v>
      </c>
      <c r="AD49" s="10">
        <v>92</v>
      </c>
      <c r="AE49" s="10">
        <v>2</v>
      </c>
      <c r="AF49" s="10">
        <f t="shared" si="12"/>
        <v>377</v>
      </c>
      <c r="AG49" s="10">
        <f t="shared" si="13"/>
        <v>17</v>
      </c>
      <c r="AH49" s="7">
        <f t="shared" si="14"/>
        <v>1151</v>
      </c>
      <c r="AI49" s="7">
        <f t="shared" si="15"/>
        <v>55</v>
      </c>
      <c r="AJ49" s="7">
        <v>1146</v>
      </c>
      <c r="AK49" s="7">
        <v>47</v>
      </c>
      <c r="AL49" s="7">
        <f t="shared" si="16"/>
        <v>2297</v>
      </c>
      <c r="AM49" s="7">
        <f t="shared" si="17"/>
        <v>102</v>
      </c>
      <c r="AN49" s="11"/>
      <c r="AO49" s="11">
        <f t="shared" si="18"/>
        <v>2297</v>
      </c>
    </row>
    <row r="50" spans="1:41" ht="15.5" x14ac:dyDescent="0.35">
      <c r="A50" s="36">
        <v>19</v>
      </c>
      <c r="B50" s="34" t="s">
        <v>195</v>
      </c>
      <c r="C50" s="34" t="s">
        <v>73</v>
      </c>
      <c r="D50" s="10">
        <v>96</v>
      </c>
      <c r="E50" s="10">
        <v>3</v>
      </c>
      <c r="F50" s="10">
        <v>98</v>
      </c>
      <c r="G50" s="10">
        <v>3</v>
      </c>
      <c r="H50" s="10">
        <v>100</v>
      </c>
      <c r="I50" s="10">
        <v>9</v>
      </c>
      <c r="J50" s="10">
        <v>100</v>
      </c>
      <c r="K50" s="10">
        <v>7</v>
      </c>
      <c r="L50" s="10">
        <f t="shared" si="8"/>
        <v>394</v>
      </c>
      <c r="M50" s="10">
        <f t="shared" si="9"/>
        <v>22</v>
      </c>
      <c r="N50" s="10">
        <v>95</v>
      </c>
      <c r="O50" s="10">
        <v>0</v>
      </c>
      <c r="P50" s="10">
        <v>94</v>
      </c>
      <c r="Q50" s="10">
        <v>1</v>
      </c>
      <c r="R50" s="10">
        <v>94</v>
      </c>
      <c r="S50" s="10">
        <v>3</v>
      </c>
      <c r="T50" s="10">
        <v>93</v>
      </c>
      <c r="U50" s="10">
        <v>2</v>
      </c>
      <c r="V50" s="10">
        <f t="shared" si="10"/>
        <v>376</v>
      </c>
      <c r="W50" s="10">
        <f t="shared" si="11"/>
        <v>6</v>
      </c>
      <c r="X50" s="10">
        <v>98</v>
      </c>
      <c r="Y50" s="10">
        <v>4</v>
      </c>
      <c r="Z50" s="10">
        <v>92</v>
      </c>
      <c r="AA50" s="10">
        <v>2</v>
      </c>
      <c r="AB50" s="10">
        <v>95</v>
      </c>
      <c r="AC50" s="10">
        <v>3</v>
      </c>
      <c r="AD50" s="10">
        <v>98</v>
      </c>
      <c r="AE50" s="10">
        <v>3</v>
      </c>
      <c r="AF50" s="10">
        <f t="shared" si="12"/>
        <v>383</v>
      </c>
      <c r="AG50" s="10">
        <f t="shared" si="13"/>
        <v>12</v>
      </c>
      <c r="AH50" s="7">
        <f t="shared" si="14"/>
        <v>1153</v>
      </c>
      <c r="AI50" s="7">
        <f t="shared" si="15"/>
        <v>40</v>
      </c>
      <c r="AJ50" s="7">
        <v>1140</v>
      </c>
      <c r="AK50" s="7">
        <v>33</v>
      </c>
      <c r="AL50" s="7">
        <f t="shared" si="16"/>
        <v>2293</v>
      </c>
      <c r="AM50" s="7">
        <f t="shared" si="17"/>
        <v>73</v>
      </c>
      <c r="AN50" s="11"/>
      <c r="AO50" s="11">
        <f t="shared" si="18"/>
        <v>2293</v>
      </c>
    </row>
    <row r="51" spans="1:41" ht="15.5" x14ac:dyDescent="0.35">
      <c r="A51" s="36">
        <v>33</v>
      </c>
      <c r="B51" s="33" t="s">
        <v>202</v>
      </c>
      <c r="C51" s="33" t="s">
        <v>30</v>
      </c>
      <c r="D51" s="10">
        <v>98</v>
      </c>
      <c r="E51" s="10">
        <v>6</v>
      </c>
      <c r="F51" s="10">
        <v>97</v>
      </c>
      <c r="G51" s="10">
        <v>5</v>
      </c>
      <c r="H51" s="10">
        <v>99</v>
      </c>
      <c r="I51" s="10">
        <v>7</v>
      </c>
      <c r="J51" s="10">
        <v>96</v>
      </c>
      <c r="K51" s="10">
        <v>2</v>
      </c>
      <c r="L51" s="10">
        <f t="shared" si="8"/>
        <v>390</v>
      </c>
      <c r="M51" s="10">
        <f t="shared" si="9"/>
        <v>20</v>
      </c>
      <c r="N51" s="10">
        <v>87</v>
      </c>
      <c r="O51" s="10">
        <v>2</v>
      </c>
      <c r="P51" s="10">
        <v>93</v>
      </c>
      <c r="Q51" s="10">
        <v>3</v>
      </c>
      <c r="R51" s="10">
        <v>91</v>
      </c>
      <c r="S51" s="10">
        <v>2</v>
      </c>
      <c r="T51" s="10">
        <v>91</v>
      </c>
      <c r="U51" s="10">
        <v>0</v>
      </c>
      <c r="V51" s="10">
        <f t="shared" si="10"/>
        <v>362</v>
      </c>
      <c r="W51" s="10">
        <f t="shared" si="11"/>
        <v>7</v>
      </c>
      <c r="X51" s="10">
        <v>96</v>
      </c>
      <c r="Y51" s="10">
        <v>1</v>
      </c>
      <c r="Z51" s="10">
        <v>95</v>
      </c>
      <c r="AA51" s="10">
        <v>4</v>
      </c>
      <c r="AB51" s="10">
        <v>94</v>
      </c>
      <c r="AC51" s="10">
        <v>3</v>
      </c>
      <c r="AD51" s="10">
        <v>90</v>
      </c>
      <c r="AE51" s="10">
        <v>0</v>
      </c>
      <c r="AF51" s="10">
        <f t="shared" si="12"/>
        <v>375</v>
      </c>
      <c r="AG51" s="10">
        <f t="shared" si="13"/>
        <v>8</v>
      </c>
      <c r="AH51" s="7">
        <f t="shared" si="14"/>
        <v>1127</v>
      </c>
      <c r="AI51" s="7">
        <f t="shared" si="15"/>
        <v>35</v>
      </c>
      <c r="AJ51" s="7">
        <v>1138</v>
      </c>
      <c r="AK51" s="7">
        <v>37</v>
      </c>
      <c r="AL51" s="7">
        <f t="shared" si="16"/>
        <v>2265</v>
      </c>
      <c r="AM51" s="7">
        <f t="shared" si="17"/>
        <v>72</v>
      </c>
      <c r="AN51" s="11"/>
      <c r="AO51" s="11">
        <f t="shared" si="18"/>
        <v>2265</v>
      </c>
    </row>
    <row r="52" spans="1:41" ht="15.5" x14ac:dyDescent="0.35">
      <c r="A52" s="36">
        <v>18</v>
      </c>
      <c r="B52" s="33" t="s">
        <v>130</v>
      </c>
      <c r="C52" s="33" t="s">
        <v>131</v>
      </c>
      <c r="D52" s="10">
        <v>97</v>
      </c>
      <c r="E52" s="10">
        <v>5</v>
      </c>
      <c r="F52" s="10">
        <v>99</v>
      </c>
      <c r="G52" s="10">
        <v>6</v>
      </c>
      <c r="H52" s="10">
        <v>99</v>
      </c>
      <c r="I52" s="10">
        <v>5</v>
      </c>
      <c r="J52" s="10">
        <v>100</v>
      </c>
      <c r="K52" s="10">
        <v>5</v>
      </c>
      <c r="L52" s="10">
        <f t="shared" si="8"/>
        <v>395</v>
      </c>
      <c r="M52" s="10">
        <f t="shared" si="9"/>
        <v>21</v>
      </c>
      <c r="N52" s="10">
        <v>82</v>
      </c>
      <c r="O52" s="10">
        <v>1</v>
      </c>
      <c r="P52" s="10">
        <v>87</v>
      </c>
      <c r="Q52" s="10">
        <v>1</v>
      </c>
      <c r="R52" s="10">
        <v>95</v>
      </c>
      <c r="S52" s="10">
        <v>4</v>
      </c>
      <c r="T52" s="10">
        <v>88</v>
      </c>
      <c r="U52" s="10">
        <v>0</v>
      </c>
      <c r="V52" s="10">
        <f t="shared" si="10"/>
        <v>352</v>
      </c>
      <c r="W52" s="10">
        <f t="shared" si="11"/>
        <v>6</v>
      </c>
      <c r="X52" s="10">
        <v>94</v>
      </c>
      <c r="Y52" s="10">
        <v>2</v>
      </c>
      <c r="Z52" s="10">
        <v>96</v>
      </c>
      <c r="AA52" s="10">
        <v>4</v>
      </c>
      <c r="AB52" s="10">
        <v>91</v>
      </c>
      <c r="AC52" s="10">
        <v>1</v>
      </c>
      <c r="AD52" s="10">
        <v>91</v>
      </c>
      <c r="AE52" s="10">
        <v>0</v>
      </c>
      <c r="AF52" s="10">
        <f t="shared" si="12"/>
        <v>372</v>
      </c>
      <c r="AG52" s="10">
        <f t="shared" si="13"/>
        <v>7</v>
      </c>
      <c r="AH52" s="7">
        <f t="shared" si="14"/>
        <v>1119</v>
      </c>
      <c r="AI52" s="7">
        <f t="shared" si="15"/>
        <v>34</v>
      </c>
      <c r="AJ52" s="7">
        <v>1114</v>
      </c>
      <c r="AK52" s="7">
        <v>39</v>
      </c>
      <c r="AL52" s="7">
        <f t="shared" si="16"/>
        <v>2233</v>
      </c>
      <c r="AM52" s="7">
        <f t="shared" si="17"/>
        <v>73</v>
      </c>
      <c r="AN52" s="11"/>
      <c r="AO52" s="11">
        <f t="shared" si="18"/>
        <v>2233</v>
      </c>
    </row>
    <row r="53" spans="1:41" ht="15.5" x14ac:dyDescent="0.35">
      <c r="A53" s="36">
        <v>34</v>
      </c>
      <c r="B53" s="33" t="s">
        <v>193</v>
      </c>
      <c r="C53" s="33" t="s">
        <v>52</v>
      </c>
      <c r="D53" s="10">
        <v>98</v>
      </c>
      <c r="E53" s="10">
        <v>6</v>
      </c>
      <c r="F53" s="10">
        <v>97</v>
      </c>
      <c r="G53" s="10">
        <v>6</v>
      </c>
      <c r="H53" s="10">
        <v>97</v>
      </c>
      <c r="I53" s="10">
        <v>6</v>
      </c>
      <c r="J53" s="10">
        <v>98</v>
      </c>
      <c r="K53" s="10">
        <v>8</v>
      </c>
      <c r="L53" s="10">
        <f t="shared" si="8"/>
        <v>390</v>
      </c>
      <c r="M53" s="10">
        <f t="shared" si="9"/>
        <v>26</v>
      </c>
      <c r="N53" s="10">
        <v>86</v>
      </c>
      <c r="O53" s="10">
        <v>1</v>
      </c>
      <c r="P53" s="10">
        <v>80</v>
      </c>
      <c r="Q53" s="10">
        <v>0</v>
      </c>
      <c r="R53" s="10">
        <v>90</v>
      </c>
      <c r="S53" s="10">
        <v>1</v>
      </c>
      <c r="T53" s="10">
        <v>88</v>
      </c>
      <c r="U53" s="10">
        <v>2</v>
      </c>
      <c r="V53" s="10">
        <f t="shared" si="10"/>
        <v>344</v>
      </c>
      <c r="W53" s="10">
        <f t="shared" si="11"/>
        <v>4</v>
      </c>
      <c r="X53" s="10">
        <v>92</v>
      </c>
      <c r="Y53" s="10">
        <v>5</v>
      </c>
      <c r="Z53" s="10">
        <v>91</v>
      </c>
      <c r="AA53" s="10">
        <v>2</v>
      </c>
      <c r="AB53" s="10">
        <v>92</v>
      </c>
      <c r="AC53" s="10">
        <v>1</v>
      </c>
      <c r="AD53" s="10">
        <v>93</v>
      </c>
      <c r="AE53" s="10">
        <v>3</v>
      </c>
      <c r="AF53" s="10">
        <f t="shared" si="12"/>
        <v>368</v>
      </c>
      <c r="AG53" s="10">
        <f t="shared" si="13"/>
        <v>11</v>
      </c>
      <c r="AH53" s="7">
        <f t="shared" si="14"/>
        <v>1102</v>
      </c>
      <c r="AI53" s="7">
        <f t="shared" si="15"/>
        <v>41</v>
      </c>
      <c r="AJ53" s="7">
        <v>1113</v>
      </c>
      <c r="AK53" s="7">
        <v>39</v>
      </c>
      <c r="AL53" s="7">
        <f t="shared" si="16"/>
        <v>2215</v>
      </c>
      <c r="AM53" s="7">
        <f t="shared" si="17"/>
        <v>80</v>
      </c>
      <c r="AN53" s="11"/>
      <c r="AO53" s="11">
        <f t="shared" si="18"/>
        <v>2215</v>
      </c>
    </row>
    <row r="54" spans="1:41" ht="15.5" x14ac:dyDescent="0.35">
      <c r="A54" s="36">
        <v>17</v>
      </c>
      <c r="B54" s="33" t="s">
        <v>196</v>
      </c>
      <c r="C54" s="33" t="s">
        <v>35</v>
      </c>
      <c r="D54" s="10">
        <v>96</v>
      </c>
      <c r="E54" s="10">
        <v>3</v>
      </c>
      <c r="F54" s="10">
        <v>95</v>
      </c>
      <c r="G54" s="10">
        <v>2</v>
      </c>
      <c r="H54" s="10">
        <v>98</v>
      </c>
      <c r="I54" s="10">
        <v>5</v>
      </c>
      <c r="J54" s="10">
        <v>99</v>
      </c>
      <c r="K54" s="10">
        <v>4</v>
      </c>
      <c r="L54" s="10">
        <f t="shared" si="8"/>
        <v>388</v>
      </c>
      <c r="M54" s="10">
        <f t="shared" si="9"/>
        <v>14</v>
      </c>
      <c r="N54" s="10">
        <v>84</v>
      </c>
      <c r="O54" s="10">
        <v>0</v>
      </c>
      <c r="P54" s="10">
        <v>83</v>
      </c>
      <c r="Q54" s="10">
        <v>1</v>
      </c>
      <c r="R54" s="10">
        <v>86</v>
      </c>
      <c r="S54" s="10">
        <v>1</v>
      </c>
      <c r="T54" s="10">
        <v>84</v>
      </c>
      <c r="U54" s="10">
        <v>1</v>
      </c>
      <c r="V54" s="10">
        <f t="shared" si="10"/>
        <v>337</v>
      </c>
      <c r="W54" s="10">
        <f t="shared" si="11"/>
        <v>3</v>
      </c>
      <c r="X54" s="10">
        <v>95</v>
      </c>
      <c r="Y54" s="10">
        <v>2</v>
      </c>
      <c r="Z54" s="10">
        <v>93</v>
      </c>
      <c r="AA54" s="10">
        <v>3</v>
      </c>
      <c r="AB54" s="10">
        <v>87</v>
      </c>
      <c r="AC54" s="10">
        <v>1</v>
      </c>
      <c r="AD54" s="10">
        <v>92</v>
      </c>
      <c r="AE54" s="10">
        <v>1</v>
      </c>
      <c r="AF54" s="10">
        <f t="shared" si="12"/>
        <v>367</v>
      </c>
      <c r="AG54" s="10">
        <f t="shared" si="13"/>
        <v>7</v>
      </c>
      <c r="AH54" s="7">
        <f t="shared" si="14"/>
        <v>1092</v>
      </c>
      <c r="AI54" s="7">
        <f t="shared" si="15"/>
        <v>24</v>
      </c>
      <c r="AJ54" s="7">
        <v>1059</v>
      </c>
      <c r="AK54" s="7">
        <v>16</v>
      </c>
      <c r="AL54" s="7">
        <f t="shared" si="16"/>
        <v>2151</v>
      </c>
      <c r="AM54" s="7">
        <f t="shared" si="17"/>
        <v>40</v>
      </c>
      <c r="AN54" s="11"/>
      <c r="AO54" s="11">
        <f t="shared" si="18"/>
        <v>2151</v>
      </c>
    </row>
    <row r="55" spans="1:41" ht="15.5" x14ac:dyDescent="0.35">
      <c r="A55" s="36">
        <v>35</v>
      </c>
      <c r="B55" s="33" t="s">
        <v>120</v>
      </c>
      <c r="C55" s="33" t="s">
        <v>43</v>
      </c>
      <c r="D55" s="10">
        <v>96</v>
      </c>
      <c r="E55" s="10">
        <v>3</v>
      </c>
      <c r="F55" s="10">
        <v>96</v>
      </c>
      <c r="G55" s="10">
        <v>4</v>
      </c>
      <c r="H55" s="10">
        <v>97</v>
      </c>
      <c r="I55" s="10">
        <v>5</v>
      </c>
      <c r="J55" s="10">
        <v>96</v>
      </c>
      <c r="K55" s="10">
        <v>6</v>
      </c>
      <c r="L55" s="10">
        <f t="shared" si="8"/>
        <v>385</v>
      </c>
      <c r="M55" s="10">
        <f t="shared" si="9"/>
        <v>18</v>
      </c>
      <c r="N55" s="10">
        <v>81</v>
      </c>
      <c r="O55" s="10">
        <v>1</v>
      </c>
      <c r="P55" s="10">
        <v>74</v>
      </c>
      <c r="Q55" s="10">
        <v>0</v>
      </c>
      <c r="R55" s="10">
        <v>77</v>
      </c>
      <c r="S55" s="10">
        <v>0</v>
      </c>
      <c r="T55" s="10">
        <v>75</v>
      </c>
      <c r="U55" s="10">
        <v>0</v>
      </c>
      <c r="V55" s="10">
        <f t="shared" si="10"/>
        <v>307</v>
      </c>
      <c r="W55" s="10">
        <f t="shared" si="11"/>
        <v>1</v>
      </c>
      <c r="X55" s="10">
        <v>84</v>
      </c>
      <c r="Y55" s="10">
        <v>0</v>
      </c>
      <c r="Z55" s="10">
        <v>87</v>
      </c>
      <c r="AA55" s="10">
        <v>1</v>
      </c>
      <c r="AB55" s="10">
        <v>84</v>
      </c>
      <c r="AC55" s="10">
        <v>1</v>
      </c>
      <c r="AD55" s="10">
        <v>86</v>
      </c>
      <c r="AE55" s="10">
        <v>0</v>
      </c>
      <c r="AF55" s="10">
        <f t="shared" si="12"/>
        <v>341</v>
      </c>
      <c r="AG55" s="10">
        <f t="shared" si="13"/>
        <v>2</v>
      </c>
      <c r="AH55" s="7">
        <f t="shared" si="14"/>
        <v>1033</v>
      </c>
      <c r="AI55" s="7">
        <f t="shared" si="15"/>
        <v>21</v>
      </c>
      <c r="AJ55" s="7">
        <v>1055</v>
      </c>
      <c r="AK55" s="7">
        <v>24</v>
      </c>
      <c r="AL55" s="7">
        <f t="shared" si="16"/>
        <v>2088</v>
      </c>
      <c r="AM55" s="7">
        <f t="shared" si="17"/>
        <v>45</v>
      </c>
      <c r="AN55" s="11"/>
      <c r="AO55" s="11">
        <f t="shared" si="18"/>
        <v>2088</v>
      </c>
    </row>
    <row r="56" spans="1:41" ht="15.5" x14ac:dyDescent="0.35">
      <c r="A56" s="36"/>
      <c r="B56" s="34"/>
      <c r="C56" s="34"/>
      <c r="D56" s="10"/>
      <c r="E56" s="10"/>
      <c r="F56" s="10"/>
      <c r="G56" s="10"/>
      <c r="H56" s="10"/>
      <c r="I56" s="10"/>
      <c r="J56" s="10"/>
      <c r="K56" s="10"/>
      <c r="L56" s="10">
        <f t="shared" si="8"/>
        <v>0</v>
      </c>
      <c r="M56" s="10">
        <f t="shared" si="9"/>
        <v>0</v>
      </c>
      <c r="N56" s="10"/>
      <c r="O56" s="10"/>
      <c r="P56" s="10"/>
      <c r="Q56" s="10"/>
      <c r="R56" s="10"/>
      <c r="S56" s="10"/>
      <c r="T56" s="10"/>
      <c r="U56" s="10"/>
      <c r="V56" s="10">
        <f t="shared" si="10"/>
        <v>0</v>
      </c>
      <c r="W56" s="10">
        <f t="shared" si="11"/>
        <v>0</v>
      </c>
      <c r="X56" s="10"/>
      <c r="Y56" s="10"/>
      <c r="Z56" s="10"/>
      <c r="AA56" s="10"/>
      <c r="AB56" s="10"/>
      <c r="AC56" s="10"/>
      <c r="AD56" s="10"/>
      <c r="AE56" s="10"/>
      <c r="AF56" s="10">
        <f t="shared" si="12"/>
        <v>0</v>
      </c>
      <c r="AG56" s="10">
        <f t="shared" si="13"/>
        <v>0</v>
      </c>
      <c r="AH56" s="7">
        <f t="shared" si="14"/>
        <v>0</v>
      </c>
      <c r="AI56" s="7">
        <f t="shared" si="15"/>
        <v>0</v>
      </c>
      <c r="AJ56" s="58"/>
      <c r="AK56" s="58"/>
      <c r="AL56" s="7">
        <f t="shared" si="16"/>
        <v>0</v>
      </c>
      <c r="AM56" s="7">
        <f t="shared" si="17"/>
        <v>0</v>
      </c>
      <c r="AN56" s="11"/>
      <c r="AO56" s="11">
        <f t="shared" si="18"/>
        <v>0</v>
      </c>
    </row>
    <row r="57" spans="1:41" ht="15.5" x14ac:dyDescent="0.35">
      <c r="A57" s="36"/>
      <c r="B57" s="33"/>
      <c r="C57" s="33"/>
      <c r="D57" s="10"/>
      <c r="E57" s="10"/>
      <c r="F57" s="10"/>
      <c r="G57" s="10"/>
      <c r="H57" s="10"/>
      <c r="I57" s="10"/>
      <c r="J57" s="10"/>
      <c r="K57" s="10"/>
      <c r="L57" s="10">
        <f t="shared" si="8"/>
        <v>0</v>
      </c>
      <c r="M57" s="10">
        <f t="shared" si="9"/>
        <v>0</v>
      </c>
      <c r="N57" s="10"/>
      <c r="O57" s="10"/>
      <c r="P57" s="10"/>
      <c r="Q57" s="10"/>
      <c r="R57" s="10"/>
      <c r="S57" s="10"/>
      <c r="T57" s="10"/>
      <c r="U57" s="10"/>
      <c r="V57" s="10">
        <f t="shared" si="10"/>
        <v>0</v>
      </c>
      <c r="W57" s="10">
        <f t="shared" si="11"/>
        <v>0</v>
      </c>
      <c r="X57" s="10"/>
      <c r="Y57" s="10"/>
      <c r="Z57" s="10"/>
      <c r="AA57" s="10"/>
      <c r="AB57" s="10"/>
      <c r="AC57" s="10"/>
      <c r="AD57" s="10"/>
      <c r="AE57" s="10"/>
      <c r="AF57" s="10">
        <f t="shared" si="12"/>
        <v>0</v>
      </c>
      <c r="AG57" s="10">
        <f t="shared" si="13"/>
        <v>0</v>
      </c>
      <c r="AH57" s="7">
        <f t="shared" si="14"/>
        <v>0</v>
      </c>
      <c r="AI57" s="7">
        <f t="shared" si="15"/>
        <v>0</v>
      </c>
      <c r="AJ57" s="58"/>
      <c r="AK57" s="58"/>
      <c r="AL57" s="7">
        <f t="shared" si="16"/>
        <v>0</v>
      </c>
      <c r="AM57" s="7">
        <f t="shared" si="17"/>
        <v>0</v>
      </c>
      <c r="AN57" s="11"/>
      <c r="AO57" s="11">
        <f t="shared" si="18"/>
        <v>0</v>
      </c>
    </row>
    <row r="58" spans="1:41" ht="15.5" x14ac:dyDescent="0.35">
      <c r="A58" s="36"/>
      <c r="B58" s="33"/>
      <c r="C58" s="33"/>
      <c r="D58" s="10"/>
      <c r="E58" s="10"/>
      <c r="F58" s="10"/>
      <c r="G58" s="10"/>
      <c r="H58" s="10"/>
      <c r="I58" s="10"/>
      <c r="J58" s="10"/>
      <c r="K58" s="10"/>
      <c r="L58" s="10">
        <f t="shared" si="8"/>
        <v>0</v>
      </c>
      <c r="M58" s="10">
        <f t="shared" si="9"/>
        <v>0</v>
      </c>
      <c r="N58" s="10"/>
      <c r="O58" s="10"/>
      <c r="P58" s="10"/>
      <c r="Q58" s="10"/>
      <c r="R58" s="10"/>
      <c r="S58" s="10"/>
      <c r="T58" s="10"/>
      <c r="U58" s="10"/>
      <c r="V58" s="10">
        <f t="shared" si="10"/>
        <v>0</v>
      </c>
      <c r="W58" s="10">
        <f t="shared" si="11"/>
        <v>0</v>
      </c>
      <c r="X58" s="10"/>
      <c r="Y58" s="10"/>
      <c r="Z58" s="10"/>
      <c r="AA58" s="10"/>
      <c r="AB58" s="10"/>
      <c r="AC58" s="10"/>
      <c r="AD58" s="10"/>
      <c r="AE58" s="10"/>
      <c r="AF58" s="10">
        <f t="shared" si="12"/>
        <v>0</v>
      </c>
      <c r="AG58" s="10">
        <f t="shared" si="13"/>
        <v>0</v>
      </c>
      <c r="AH58" s="7">
        <f t="shared" si="14"/>
        <v>0</v>
      </c>
      <c r="AI58" s="7">
        <f t="shared" si="15"/>
        <v>0</v>
      </c>
      <c r="AJ58" s="58"/>
      <c r="AK58" s="58"/>
      <c r="AL58" s="7">
        <f t="shared" si="16"/>
        <v>0</v>
      </c>
      <c r="AM58" s="7">
        <f t="shared" si="17"/>
        <v>0</v>
      </c>
      <c r="AN58" s="11"/>
      <c r="AO58" s="11">
        <v>0</v>
      </c>
    </row>
    <row r="59" spans="1:41" ht="15.5" x14ac:dyDescent="0.35">
      <c r="A59" s="36"/>
      <c r="B59" s="33"/>
      <c r="C59" s="33"/>
      <c r="D59" s="10"/>
      <c r="E59" s="10"/>
      <c r="F59" s="10"/>
      <c r="G59" s="10"/>
      <c r="H59" s="10"/>
      <c r="I59" s="10"/>
      <c r="J59" s="10"/>
      <c r="K59" s="10"/>
      <c r="L59" s="10">
        <f t="shared" si="8"/>
        <v>0</v>
      </c>
      <c r="M59" s="10">
        <f t="shared" si="9"/>
        <v>0</v>
      </c>
      <c r="N59" s="10"/>
      <c r="O59" s="10"/>
      <c r="P59" s="10"/>
      <c r="Q59" s="10"/>
      <c r="R59" s="10"/>
      <c r="S59" s="10"/>
      <c r="T59" s="10"/>
      <c r="U59" s="10"/>
      <c r="V59" s="10">
        <f t="shared" si="10"/>
        <v>0</v>
      </c>
      <c r="W59" s="10">
        <f t="shared" si="11"/>
        <v>0</v>
      </c>
      <c r="X59" s="10"/>
      <c r="Y59" s="10"/>
      <c r="Z59" s="10"/>
      <c r="AA59" s="10"/>
      <c r="AB59" s="10"/>
      <c r="AC59" s="10"/>
      <c r="AD59" s="10"/>
      <c r="AE59" s="10"/>
      <c r="AF59" s="10">
        <f t="shared" si="12"/>
        <v>0</v>
      </c>
      <c r="AG59" s="10">
        <f t="shared" si="13"/>
        <v>0</v>
      </c>
      <c r="AH59" s="7">
        <f t="shared" si="14"/>
        <v>0</v>
      </c>
      <c r="AI59" s="7">
        <f t="shared" si="15"/>
        <v>0</v>
      </c>
      <c r="AJ59" s="58"/>
      <c r="AK59" s="58"/>
      <c r="AL59" s="7">
        <f t="shared" si="16"/>
        <v>0</v>
      </c>
      <c r="AM59" s="7">
        <f t="shared" si="17"/>
        <v>0</v>
      </c>
      <c r="AN59" s="11"/>
      <c r="AO59" s="11">
        <v>0</v>
      </c>
    </row>
    <row r="60" spans="1:41" ht="15.5" x14ac:dyDescent="0.35">
      <c r="A60" s="36"/>
      <c r="B60" s="33"/>
      <c r="C60" s="33"/>
      <c r="D60" s="10"/>
      <c r="E60" s="10"/>
      <c r="F60" s="10"/>
      <c r="G60" s="10"/>
      <c r="H60" s="10"/>
      <c r="I60" s="10"/>
      <c r="J60" s="10"/>
      <c r="K60" s="10"/>
      <c r="L60" s="10">
        <f t="shared" si="8"/>
        <v>0</v>
      </c>
      <c r="M60" s="10">
        <f t="shared" si="9"/>
        <v>0</v>
      </c>
      <c r="N60" s="10"/>
      <c r="O60" s="10"/>
      <c r="P60" s="10"/>
      <c r="Q60" s="10"/>
      <c r="R60" s="10"/>
      <c r="S60" s="10"/>
      <c r="T60" s="10"/>
      <c r="U60" s="10"/>
      <c r="V60" s="10">
        <f t="shared" si="10"/>
        <v>0</v>
      </c>
      <c r="W60" s="10">
        <f t="shared" si="11"/>
        <v>0</v>
      </c>
      <c r="X60" s="10"/>
      <c r="Y60" s="10"/>
      <c r="Z60" s="10"/>
      <c r="AA60" s="10"/>
      <c r="AB60" s="10"/>
      <c r="AC60" s="10"/>
      <c r="AD60" s="10"/>
      <c r="AE60" s="10"/>
      <c r="AF60" s="10">
        <f t="shared" si="12"/>
        <v>0</v>
      </c>
      <c r="AG60" s="10">
        <f t="shared" si="13"/>
        <v>0</v>
      </c>
      <c r="AH60" s="7">
        <f t="shared" si="14"/>
        <v>0</v>
      </c>
      <c r="AI60" s="7">
        <f t="shared" si="15"/>
        <v>0</v>
      </c>
      <c r="AJ60" s="58"/>
      <c r="AK60" s="58"/>
      <c r="AL60" s="7">
        <f t="shared" si="16"/>
        <v>0</v>
      </c>
      <c r="AM60" s="7">
        <f t="shared" si="17"/>
        <v>0</v>
      </c>
      <c r="AN60" s="11"/>
      <c r="AO60" s="11">
        <v>0</v>
      </c>
    </row>
    <row r="61" spans="1:41" ht="15.5" x14ac:dyDescent="0.35">
      <c r="A61" s="36"/>
      <c r="B61" s="34"/>
      <c r="C61" s="3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58"/>
      <c r="AK61" s="58"/>
      <c r="AL61" s="58"/>
      <c r="AM61" s="58"/>
      <c r="AN61" s="11"/>
      <c r="AO61" s="11">
        <v>0</v>
      </c>
    </row>
    <row r="62" spans="1:41" ht="15.5" x14ac:dyDescent="0.35">
      <c r="A62" s="13"/>
      <c r="B62" s="13"/>
      <c r="C62" s="13"/>
      <c r="D62" s="13"/>
      <c r="E62" s="13"/>
      <c r="F62" s="13"/>
      <c r="G62" s="36"/>
      <c r="H62" s="33"/>
      <c r="I62" s="33"/>
      <c r="J62" s="33"/>
      <c r="K62" s="3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41" x14ac:dyDescent="0.25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40"/>
      <c r="AB63" s="40"/>
      <c r="AC63" s="40"/>
      <c r="AD63" s="40"/>
      <c r="AE63" s="40"/>
      <c r="AF63" s="40"/>
      <c r="AG63" s="14"/>
    </row>
    <row r="64" spans="1:41" x14ac:dyDescent="0.25">
      <c r="A64" s="32"/>
      <c r="B64" s="59"/>
      <c r="C64" s="1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17"/>
      <c r="AG64" s="32"/>
    </row>
    <row r="65" spans="1:33" ht="15.5" x14ac:dyDescent="0.35">
      <c r="A65" s="32"/>
      <c r="B65" s="96"/>
      <c r="C65" s="96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35"/>
      <c r="X65" s="35"/>
      <c r="Y65" s="35"/>
      <c r="Z65" s="35"/>
      <c r="AA65" s="17"/>
      <c r="AG65" s="35"/>
    </row>
    <row r="66" spans="1:33" ht="15.5" x14ac:dyDescent="0.35">
      <c r="A66" s="32"/>
      <c r="B66" s="96"/>
      <c r="C66" s="96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35"/>
      <c r="X66" s="35"/>
      <c r="Y66" s="35"/>
      <c r="Z66" s="35"/>
      <c r="AA66" s="17"/>
      <c r="AG66" s="35"/>
    </row>
    <row r="67" spans="1:33" ht="15.5" x14ac:dyDescent="0.35">
      <c r="A67" s="32"/>
      <c r="B67" s="96"/>
      <c r="C67" s="96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35"/>
      <c r="X67" s="35"/>
      <c r="Y67" s="35"/>
      <c r="Z67" s="35"/>
      <c r="AA67" s="17"/>
      <c r="AG67" s="35"/>
    </row>
    <row r="68" spans="1:33" ht="15.5" x14ac:dyDescent="0.35">
      <c r="A68" s="32"/>
      <c r="B68" s="97"/>
      <c r="C68" s="97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35"/>
      <c r="X68" s="35"/>
      <c r="Y68" s="35"/>
      <c r="Z68" s="35"/>
      <c r="AA68" s="17"/>
      <c r="AG68" s="35"/>
    </row>
    <row r="69" spans="1:33" ht="15.5" x14ac:dyDescent="0.35">
      <c r="A69" s="32"/>
      <c r="B69" s="97"/>
      <c r="C69" s="97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35"/>
      <c r="X69" s="35"/>
      <c r="Y69" s="35"/>
      <c r="Z69" s="35"/>
      <c r="AA69" s="17"/>
      <c r="AG69" s="35"/>
    </row>
    <row r="70" spans="1:33" ht="15.5" x14ac:dyDescent="0.35">
      <c r="A70" s="32"/>
      <c r="B70" s="97"/>
      <c r="C70" s="97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35"/>
      <c r="X70" s="35"/>
      <c r="Y70" s="35"/>
      <c r="Z70" s="35"/>
      <c r="AA70" s="17"/>
      <c r="AG70" s="35"/>
    </row>
    <row r="71" spans="1:33" ht="15.5" x14ac:dyDescent="0.35">
      <c r="A71" s="22"/>
      <c r="B71" s="97"/>
      <c r="C71" s="97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35"/>
      <c r="X71" s="35"/>
      <c r="Y71" s="35"/>
      <c r="Z71" s="35"/>
      <c r="AA71" s="17"/>
      <c r="AG71" s="35"/>
    </row>
    <row r="72" spans="1:33" ht="15.5" x14ac:dyDescent="0.35">
      <c r="A72" s="22"/>
      <c r="B72" s="97"/>
      <c r="C72" s="97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35"/>
      <c r="X72" s="35"/>
      <c r="Y72" s="35"/>
      <c r="Z72" s="35"/>
      <c r="AA72" s="17"/>
      <c r="AG72" s="35"/>
    </row>
    <row r="73" spans="1:33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</sheetData>
  <mergeCells count="3">
    <mergeCell ref="A1:AK1"/>
    <mergeCell ref="A2:AK2"/>
    <mergeCell ref="A63:Z63"/>
  </mergeCells>
  <phoneticPr fontId="0" type="noConversion"/>
  <pageMargins left="0.25" right="0.25" top="0.75" bottom="0.75" header="0.3" footer="0.3"/>
  <pageSetup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1"/>
  <sheetViews>
    <sheetView zoomScale="140" zoomScaleNormal="140" workbookViewId="0">
      <selection sqref="A1:AJ1"/>
    </sheetView>
  </sheetViews>
  <sheetFormatPr defaultRowHeight="12.5" x14ac:dyDescent="0.25"/>
  <cols>
    <col min="1" max="1" width="5.54296875" customWidth="1"/>
    <col min="2" max="2" width="5.26953125" customWidth="1"/>
    <col min="3" max="3" width="10.54296875" customWidth="1"/>
    <col min="4" max="4" width="8.1796875" customWidth="1"/>
    <col min="5" max="5" width="5.26953125" customWidth="1"/>
    <col min="6" max="6" width="2.1796875" customWidth="1"/>
    <col min="7" max="7" width="5.7265625" customWidth="1"/>
    <col min="8" max="8" width="2.26953125" customWidth="1"/>
    <col min="9" max="9" width="5.7265625" customWidth="1"/>
    <col min="10" max="10" width="2.26953125" customWidth="1"/>
    <col min="11" max="11" width="5.7265625" customWidth="1"/>
    <col min="12" max="12" width="2.26953125" customWidth="1"/>
    <col min="13" max="13" width="5.7265625" customWidth="1"/>
    <col min="14" max="14" width="2.26953125" customWidth="1"/>
    <col min="15" max="15" width="5.7265625" customWidth="1"/>
    <col min="16" max="16" width="2.26953125" customWidth="1"/>
    <col min="17" max="17" width="6.453125" customWidth="1"/>
    <col min="18" max="18" width="3.7265625" customWidth="1"/>
    <col min="19" max="19" width="5.7265625" customWidth="1"/>
    <col min="20" max="20" width="3.54296875" customWidth="1"/>
    <col min="21" max="21" width="5.7265625" customWidth="1"/>
    <col min="22" max="22" width="3.7265625" customWidth="1"/>
    <col min="23" max="23" width="5.7265625" customWidth="1"/>
    <col min="24" max="24" width="3.453125" customWidth="1"/>
    <col min="25" max="25" width="5.7265625" customWidth="1"/>
    <col min="26" max="26" width="3.1796875" customWidth="1"/>
    <col min="27" max="27" width="8.26953125" bestFit="1" customWidth="1"/>
    <col min="28" max="28" width="3.81640625" customWidth="1"/>
    <col min="29" max="29" width="5.7265625" customWidth="1"/>
    <col min="30" max="30" width="3.26953125" customWidth="1"/>
    <col min="32" max="32" width="4.7265625" customWidth="1"/>
    <col min="34" max="34" width="6.54296875" customWidth="1"/>
  </cols>
  <sheetData>
    <row r="1" spans="1:37" ht="15.5" x14ac:dyDescent="0.35">
      <c r="A1" s="173" t="s">
        <v>141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</row>
    <row r="2" spans="1:37" ht="15.5" x14ac:dyDescent="0.35">
      <c r="A2" s="173" t="s">
        <v>104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</row>
    <row r="3" spans="1:3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7" ht="13" x14ac:dyDescent="0.3">
      <c r="A4" s="172" t="s">
        <v>3</v>
      </c>
      <c r="B4" s="172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7" ht="13" x14ac:dyDescent="0.25">
      <c r="A5" s="171" t="s">
        <v>4</v>
      </c>
      <c r="B5" s="171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7" ht="13" x14ac:dyDescent="0.3">
      <c r="A6" s="172" t="s">
        <v>5</v>
      </c>
      <c r="B6" s="172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7" x14ac:dyDescent="0.25">
      <c r="A7" s="3"/>
      <c r="B7" s="3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7" x14ac:dyDescent="0.25">
      <c r="A8" s="7" t="s">
        <v>10</v>
      </c>
      <c r="B8" s="7" t="s">
        <v>11</v>
      </c>
      <c r="C8" s="8" t="s">
        <v>0</v>
      </c>
      <c r="D8" s="8" t="s">
        <v>1</v>
      </c>
      <c r="E8" s="9">
        <v>1</v>
      </c>
      <c r="F8" s="9" t="s">
        <v>44</v>
      </c>
      <c r="G8" s="9">
        <v>2</v>
      </c>
      <c r="H8" s="9" t="s">
        <v>44</v>
      </c>
      <c r="I8" s="9">
        <v>3</v>
      </c>
      <c r="J8" s="9" t="s">
        <v>44</v>
      </c>
      <c r="K8" s="9">
        <v>4</v>
      </c>
      <c r="L8" s="9" t="s">
        <v>44</v>
      </c>
      <c r="M8" s="9">
        <v>5</v>
      </c>
      <c r="N8" s="9" t="s">
        <v>44</v>
      </c>
      <c r="O8" s="9">
        <v>6</v>
      </c>
      <c r="P8" s="9" t="s">
        <v>44</v>
      </c>
      <c r="Q8" s="9" t="s">
        <v>6</v>
      </c>
      <c r="R8" s="9" t="s">
        <v>44</v>
      </c>
      <c r="S8" s="9">
        <v>1</v>
      </c>
      <c r="T8" s="9" t="s">
        <v>44</v>
      </c>
      <c r="U8" s="9">
        <v>2</v>
      </c>
      <c r="V8" s="9" t="s">
        <v>44</v>
      </c>
      <c r="W8" s="9">
        <v>3</v>
      </c>
      <c r="X8" s="9" t="s">
        <v>44</v>
      </c>
      <c r="Y8" s="9">
        <v>4</v>
      </c>
      <c r="Z8" s="9" t="s">
        <v>44</v>
      </c>
      <c r="AA8" s="9">
        <v>5</v>
      </c>
      <c r="AB8" s="9" t="s">
        <v>44</v>
      </c>
      <c r="AC8" s="9">
        <v>6</v>
      </c>
      <c r="AD8" s="9" t="s">
        <v>44</v>
      </c>
      <c r="AE8" s="9" t="s">
        <v>7</v>
      </c>
      <c r="AF8" s="9" t="s">
        <v>44</v>
      </c>
      <c r="AG8" s="9" t="s">
        <v>8</v>
      </c>
      <c r="AH8" s="9" t="s">
        <v>44</v>
      </c>
      <c r="AI8" s="9" t="s">
        <v>9</v>
      </c>
      <c r="AJ8" s="9" t="s">
        <v>8</v>
      </c>
    </row>
    <row r="9" spans="1:37" ht="15.5" x14ac:dyDescent="0.35">
      <c r="A9" s="56">
        <v>46</v>
      </c>
      <c r="B9" s="56">
        <v>49</v>
      </c>
      <c r="C9" s="25" t="s">
        <v>92</v>
      </c>
      <c r="D9" s="25" t="s">
        <v>190</v>
      </c>
      <c r="E9" s="10">
        <v>98</v>
      </c>
      <c r="F9" s="10">
        <v>6</v>
      </c>
      <c r="G9" s="10">
        <v>98</v>
      </c>
      <c r="H9" s="10">
        <v>6</v>
      </c>
      <c r="I9" s="10">
        <v>94</v>
      </c>
      <c r="J9" s="10">
        <v>2</v>
      </c>
      <c r="K9" s="10">
        <v>100</v>
      </c>
      <c r="L9" s="10">
        <v>5</v>
      </c>
      <c r="M9" s="10">
        <v>100</v>
      </c>
      <c r="N9" s="10">
        <v>8</v>
      </c>
      <c r="O9" s="10">
        <v>94</v>
      </c>
      <c r="P9" s="10">
        <v>4</v>
      </c>
      <c r="Q9" s="10">
        <f t="shared" ref="Q9:Q17" si="0">E9+G9+I9+K9+M9+O9</f>
        <v>584</v>
      </c>
      <c r="R9" s="10">
        <f t="shared" ref="R9:R17" si="1">F9+H9+J9+L9+N9+P9</f>
        <v>31</v>
      </c>
      <c r="S9" s="10">
        <v>99</v>
      </c>
      <c r="T9" s="10">
        <v>7</v>
      </c>
      <c r="U9" s="10">
        <v>99</v>
      </c>
      <c r="V9" s="10">
        <v>6</v>
      </c>
      <c r="W9" s="10">
        <v>95</v>
      </c>
      <c r="X9" s="10">
        <v>3</v>
      </c>
      <c r="Y9" s="10">
        <v>98</v>
      </c>
      <c r="Z9" s="10">
        <v>4</v>
      </c>
      <c r="AA9" s="10">
        <v>98</v>
      </c>
      <c r="AB9" s="10">
        <v>4</v>
      </c>
      <c r="AC9" s="10">
        <v>96</v>
      </c>
      <c r="AD9" s="10">
        <v>3</v>
      </c>
      <c r="AE9" s="10">
        <f t="shared" ref="AE9:AE17" si="2">S9+U9+W9+Y9+AA9+AC9</f>
        <v>585</v>
      </c>
      <c r="AF9" s="10">
        <f t="shared" ref="AF9:AF17" si="3">T9+V9+X9+Z9+AB9+AD9</f>
        <v>27</v>
      </c>
      <c r="AG9" s="7">
        <f t="shared" ref="AG9:AG17" si="4">Q9+AE9</f>
        <v>1169</v>
      </c>
      <c r="AH9" s="7">
        <f t="shared" ref="AH9:AH17" si="5">R9+AF9</f>
        <v>58</v>
      </c>
      <c r="AI9" s="11">
        <v>97.4</v>
      </c>
      <c r="AJ9" s="11">
        <f t="shared" ref="AJ9:AJ22" si="6">AG9+AI9</f>
        <v>1266.4000000000001</v>
      </c>
    </row>
    <row r="10" spans="1:37" ht="15.5" x14ac:dyDescent="0.35">
      <c r="A10" s="56">
        <v>56</v>
      </c>
      <c r="B10" s="56">
        <v>50</v>
      </c>
      <c r="C10" s="25" t="s">
        <v>91</v>
      </c>
      <c r="D10" s="25" t="s">
        <v>182</v>
      </c>
      <c r="E10" s="10">
        <v>97</v>
      </c>
      <c r="F10" s="10">
        <v>7</v>
      </c>
      <c r="G10" s="10">
        <v>99</v>
      </c>
      <c r="H10" s="10">
        <v>9</v>
      </c>
      <c r="I10" s="10">
        <v>93</v>
      </c>
      <c r="J10" s="10">
        <v>2</v>
      </c>
      <c r="K10" s="10">
        <v>94</v>
      </c>
      <c r="L10" s="10">
        <v>1</v>
      </c>
      <c r="M10" s="10">
        <v>98</v>
      </c>
      <c r="N10" s="10">
        <v>5</v>
      </c>
      <c r="O10" s="10">
        <v>96</v>
      </c>
      <c r="P10" s="10">
        <v>4</v>
      </c>
      <c r="Q10" s="10">
        <f t="shared" si="0"/>
        <v>577</v>
      </c>
      <c r="R10" s="10">
        <f t="shared" si="1"/>
        <v>28</v>
      </c>
      <c r="S10" s="10">
        <v>99</v>
      </c>
      <c r="T10" s="10">
        <v>7</v>
      </c>
      <c r="U10" s="10">
        <v>100</v>
      </c>
      <c r="V10" s="10">
        <v>7</v>
      </c>
      <c r="W10" s="10">
        <v>93</v>
      </c>
      <c r="X10" s="10">
        <v>1</v>
      </c>
      <c r="Y10" s="10">
        <v>92</v>
      </c>
      <c r="Z10" s="10">
        <v>2</v>
      </c>
      <c r="AA10" s="10">
        <v>100</v>
      </c>
      <c r="AB10" s="10">
        <v>5</v>
      </c>
      <c r="AC10" s="10">
        <v>100</v>
      </c>
      <c r="AD10" s="10">
        <v>6</v>
      </c>
      <c r="AE10" s="10">
        <f t="shared" si="2"/>
        <v>584</v>
      </c>
      <c r="AF10" s="10">
        <f t="shared" si="3"/>
        <v>28</v>
      </c>
      <c r="AG10" s="7">
        <f t="shared" si="4"/>
        <v>1161</v>
      </c>
      <c r="AH10" s="7">
        <f t="shared" si="5"/>
        <v>56</v>
      </c>
      <c r="AI10" s="11">
        <v>96.8</v>
      </c>
      <c r="AJ10" s="11">
        <f t="shared" si="6"/>
        <v>1257.8</v>
      </c>
    </row>
    <row r="11" spans="1:37" ht="15.5" x14ac:dyDescent="0.35">
      <c r="A11" s="53">
        <v>54</v>
      </c>
      <c r="B11" s="56">
        <v>48</v>
      </c>
      <c r="C11" s="25" t="s">
        <v>183</v>
      </c>
      <c r="D11" s="25" t="s">
        <v>184</v>
      </c>
      <c r="E11" s="10">
        <v>98</v>
      </c>
      <c r="F11" s="10">
        <v>6</v>
      </c>
      <c r="G11" s="10">
        <v>100</v>
      </c>
      <c r="H11" s="10">
        <v>7</v>
      </c>
      <c r="I11" s="10">
        <v>97</v>
      </c>
      <c r="J11" s="10">
        <v>2</v>
      </c>
      <c r="K11" s="10">
        <v>93</v>
      </c>
      <c r="L11" s="10">
        <v>1</v>
      </c>
      <c r="M11" s="10">
        <v>96</v>
      </c>
      <c r="N11" s="10">
        <v>4</v>
      </c>
      <c r="O11" s="10">
        <v>97</v>
      </c>
      <c r="P11" s="10">
        <v>3</v>
      </c>
      <c r="Q11" s="10">
        <f t="shared" si="0"/>
        <v>581</v>
      </c>
      <c r="R11" s="10">
        <f t="shared" si="1"/>
        <v>23</v>
      </c>
      <c r="S11" s="10">
        <v>99</v>
      </c>
      <c r="T11" s="10">
        <v>6</v>
      </c>
      <c r="U11" s="10">
        <v>99</v>
      </c>
      <c r="V11" s="10">
        <v>8</v>
      </c>
      <c r="W11" s="10">
        <v>94</v>
      </c>
      <c r="X11" s="10">
        <v>2</v>
      </c>
      <c r="Y11" s="10">
        <v>92</v>
      </c>
      <c r="Z11" s="10">
        <v>2</v>
      </c>
      <c r="AA11" s="10">
        <v>97</v>
      </c>
      <c r="AB11" s="10">
        <v>6</v>
      </c>
      <c r="AC11" s="10">
        <v>97</v>
      </c>
      <c r="AD11" s="10">
        <v>6</v>
      </c>
      <c r="AE11" s="10">
        <f t="shared" si="2"/>
        <v>578</v>
      </c>
      <c r="AF11" s="10">
        <f t="shared" si="3"/>
        <v>30</v>
      </c>
      <c r="AG11" s="7">
        <f t="shared" si="4"/>
        <v>1159</v>
      </c>
      <c r="AH11" s="7">
        <f t="shared" si="5"/>
        <v>53</v>
      </c>
      <c r="AI11" s="11">
        <v>96.4</v>
      </c>
      <c r="AJ11" s="11">
        <f t="shared" si="6"/>
        <v>1255.4000000000001</v>
      </c>
    </row>
    <row r="12" spans="1:37" ht="15.5" x14ac:dyDescent="0.35">
      <c r="A12" s="56">
        <v>50</v>
      </c>
      <c r="B12" s="56">
        <v>53</v>
      </c>
      <c r="C12" s="26" t="s">
        <v>191</v>
      </c>
      <c r="D12" s="26" t="s">
        <v>192</v>
      </c>
      <c r="E12" s="10">
        <v>94</v>
      </c>
      <c r="F12" s="10">
        <v>3</v>
      </c>
      <c r="G12" s="10">
        <v>98</v>
      </c>
      <c r="H12" s="10">
        <v>7</v>
      </c>
      <c r="I12" s="10">
        <v>94</v>
      </c>
      <c r="J12" s="10">
        <v>0</v>
      </c>
      <c r="K12" s="10">
        <v>93</v>
      </c>
      <c r="L12" s="10">
        <v>2</v>
      </c>
      <c r="M12" s="10">
        <v>96</v>
      </c>
      <c r="N12" s="10">
        <v>4</v>
      </c>
      <c r="O12" s="10">
        <v>95</v>
      </c>
      <c r="P12" s="10">
        <v>2</v>
      </c>
      <c r="Q12" s="10">
        <f t="shared" si="0"/>
        <v>570</v>
      </c>
      <c r="R12" s="10">
        <f t="shared" si="1"/>
        <v>18</v>
      </c>
      <c r="S12" s="10">
        <v>99</v>
      </c>
      <c r="T12" s="10">
        <v>3</v>
      </c>
      <c r="U12" s="10">
        <v>100</v>
      </c>
      <c r="V12" s="10">
        <v>6</v>
      </c>
      <c r="W12" s="10">
        <v>94</v>
      </c>
      <c r="X12" s="10">
        <v>3</v>
      </c>
      <c r="Y12" s="10">
        <v>97</v>
      </c>
      <c r="Z12" s="10">
        <v>6</v>
      </c>
      <c r="AA12" s="10">
        <v>99</v>
      </c>
      <c r="AB12" s="10">
        <v>4</v>
      </c>
      <c r="AC12" s="10">
        <v>96</v>
      </c>
      <c r="AD12" s="10">
        <v>4</v>
      </c>
      <c r="AE12" s="10">
        <f t="shared" si="2"/>
        <v>585</v>
      </c>
      <c r="AF12" s="10">
        <f t="shared" si="3"/>
        <v>26</v>
      </c>
      <c r="AG12" s="7">
        <f t="shared" si="4"/>
        <v>1155</v>
      </c>
      <c r="AH12" s="7">
        <f t="shared" si="5"/>
        <v>44</v>
      </c>
      <c r="AI12" s="11">
        <v>94.1</v>
      </c>
      <c r="AJ12" s="11">
        <f t="shared" si="6"/>
        <v>1249.0999999999999</v>
      </c>
    </row>
    <row r="13" spans="1:37" ht="15.5" x14ac:dyDescent="0.35">
      <c r="A13" s="56">
        <v>49</v>
      </c>
      <c r="B13" s="56">
        <v>47</v>
      </c>
      <c r="C13" s="25" t="s">
        <v>189</v>
      </c>
      <c r="D13" s="25" t="s">
        <v>178</v>
      </c>
      <c r="E13" s="10">
        <v>100</v>
      </c>
      <c r="F13" s="10">
        <v>8</v>
      </c>
      <c r="G13" s="10">
        <v>99</v>
      </c>
      <c r="H13" s="10">
        <v>8</v>
      </c>
      <c r="I13" s="10">
        <v>94</v>
      </c>
      <c r="J13" s="10">
        <v>1</v>
      </c>
      <c r="K13" s="10">
        <v>94</v>
      </c>
      <c r="L13" s="10">
        <v>5</v>
      </c>
      <c r="M13" s="10">
        <v>97</v>
      </c>
      <c r="N13" s="10">
        <v>3</v>
      </c>
      <c r="O13" s="10">
        <v>92</v>
      </c>
      <c r="P13" s="10">
        <v>2</v>
      </c>
      <c r="Q13" s="10">
        <f t="shared" si="0"/>
        <v>576</v>
      </c>
      <c r="R13" s="10">
        <f t="shared" si="1"/>
        <v>27</v>
      </c>
      <c r="S13" s="10">
        <v>97</v>
      </c>
      <c r="T13" s="10">
        <v>4</v>
      </c>
      <c r="U13" s="10">
        <v>100</v>
      </c>
      <c r="V13" s="10">
        <v>8</v>
      </c>
      <c r="W13" s="10">
        <v>93</v>
      </c>
      <c r="X13" s="10">
        <v>0</v>
      </c>
      <c r="Y13" s="10">
        <v>96</v>
      </c>
      <c r="Z13" s="10">
        <v>4</v>
      </c>
      <c r="AA13" s="10">
        <v>94</v>
      </c>
      <c r="AB13" s="10">
        <v>2</v>
      </c>
      <c r="AC13" s="10">
        <v>96</v>
      </c>
      <c r="AD13" s="10">
        <v>4</v>
      </c>
      <c r="AE13" s="10">
        <f t="shared" si="2"/>
        <v>576</v>
      </c>
      <c r="AF13" s="10">
        <f t="shared" si="3"/>
        <v>22</v>
      </c>
      <c r="AG13" s="7">
        <f t="shared" si="4"/>
        <v>1152</v>
      </c>
      <c r="AH13" s="7">
        <f t="shared" si="5"/>
        <v>49</v>
      </c>
      <c r="AI13" s="11">
        <v>93.8</v>
      </c>
      <c r="AJ13" s="11">
        <f t="shared" si="6"/>
        <v>1245.8</v>
      </c>
      <c r="AK13">
        <v>10.199999999999999</v>
      </c>
    </row>
    <row r="14" spans="1:37" ht="15.5" x14ac:dyDescent="0.35">
      <c r="A14" s="56">
        <v>47</v>
      </c>
      <c r="B14" s="56">
        <v>52</v>
      </c>
      <c r="C14" s="25" t="s">
        <v>185</v>
      </c>
      <c r="D14" s="25" t="s">
        <v>186</v>
      </c>
      <c r="E14" s="10">
        <v>95</v>
      </c>
      <c r="F14" s="10">
        <v>5</v>
      </c>
      <c r="G14" s="10">
        <v>99</v>
      </c>
      <c r="H14" s="10">
        <v>7</v>
      </c>
      <c r="I14" s="10">
        <v>95</v>
      </c>
      <c r="J14" s="10">
        <v>3</v>
      </c>
      <c r="K14" s="10">
        <v>95</v>
      </c>
      <c r="L14" s="10">
        <v>3</v>
      </c>
      <c r="M14" s="10">
        <v>93</v>
      </c>
      <c r="N14" s="10">
        <v>2</v>
      </c>
      <c r="O14" s="10">
        <v>95</v>
      </c>
      <c r="P14" s="10">
        <v>1</v>
      </c>
      <c r="Q14" s="10">
        <f t="shared" si="0"/>
        <v>572</v>
      </c>
      <c r="R14" s="10">
        <f t="shared" si="1"/>
        <v>21</v>
      </c>
      <c r="S14" s="10">
        <v>98</v>
      </c>
      <c r="T14" s="10">
        <v>6</v>
      </c>
      <c r="U14" s="10">
        <v>97</v>
      </c>
      <c r="V14" s="10">
        <v>5</v>
      </c>
      <c r="W14" s="10">
        <v>94</v>
      </c>
      <c r="X14" s="10">
        <v>3</v>
      </c>
      <c r="Y14" s="10">
        <v>98</v>
      </c>
      <c r="Z14" s="10">
        <v>1</v>
      </c>
      <c r="AA14" s="10">
        <v>94</v>
      </c>
      <c r="AB14" s="10">
        <v>2</v>
      </c>
      <c r="AC14" s="10">
        <v>94</v>
      </c>
      <c r="AD14" s="10">
        <v>3</v>
      </c>
      <c r="AE14" s="10">
        <f t="shared" si="2"/>
        <v>575</v>
      </c>
      <c r="AF14" s="10">
        <f t="shared" si="3"/>
        <v>20</v>
      </c>
      <c r="AG14" s="7">
        <f t="shared" si="4"/>
        <v>1147</v>
      </c>
      <c r="AH14" s="7">
        <f t="shared" si="5"/>
        <v>41</v>
      </c>
      <c r="AI14" s="11">
        <v>98.8</v>
      </c>
      <c r="AJ14" s="11">
        <f t="shared" si="6"/>
        <v>1245.8</v>
      </c>
      <c r="AK14">
        <v>9.9</v>
      </c>
    </row>
    <row r="15" spans="1:37" ht="15.5" x14ac:dyDescent="0.35">
      <c r="A15" s="56">
        <v>52</v>
      </c>
      <c r="B15" s="56">
        <v>51</v>
      </c>
      <c r="C15" s="25" t="s">
        <v>91</v>
      </c>
      <c r="D15" s="25" t="s">
        <v>181</v>
      </c>
      <c r="E15" s="10">
        <v>99</v>
      </c>
      <c r="F15" s="10">
        <v>5</v>
      </c>
      <c r="G15" s="10">
        <v>100</v>
      </c>
      <c r="H15" s="10">
        <v>9</v>
      </c>
      <c r="I15" s="10">
        <v>88</v>
      </c>
      <c r="J15" s="10">
        <v>2</v>
      </c>
      <c r="K15" s="10">
        <v>96</v>
      </c>
      <c r="L15" s="10">
        <v>2</v>
      </c>
      <c r="M15" s="10">
        <v>97</v>
      </c>
      <c r="N15" s="10">
        <v>4</v>
      </c>
      <c r="O15" s="10">
        <v>95</v>
      </c>
      <c r="P15" s="10">
        <v>5</v>
      </c>
      <c r="Q15" s="10">
        <f t="shared" si="0"/>
        <v>575</v>
      </c>
      <c r="R15" s="10">
        <f t="shared" si="1"/>
        <v>27</v>
      </c>
      <c r="S15" s="10">
        <v>99</v>
      </c>
      <c r="T15" s="10">
        <v>6</v>
      </c>
      <c r="U15" s="10">
        <v>97</v>
      </c>
      <c r="V15" s="10">
        <v>6</v>
      </c>
      <c r="W15" s="10">
        <v>89</v>
      </c>
      <c r="X15" s="10">
        <v>0</v>
      </c>
      <c r="Y15" s="10">
        <v>90</v>
      </c>
      <c r="Z15" s="10">
        <v>1</v>
      </c>
      <c r="AA15" s="10">
        <v>97</v>
      </c>
      <c r="AB15" s="10">
        <v>3</v>
      </c>
      <c r="AC15" s="10">
        <v>98</v>
      </c>
      <c r="AD15" s="10">
        <v>4</v>
      </c>
      <c r="AE15" s="10">
        <f t="shared" si="2"/>
        <v>570</v>
      </c>
      <c r="AF15" s="10">
        <f t="shared" si="3"/>
        <v>20</v>
      </c>
      <c r="AG15" s="7">
        <f t="shared" si="4"/>
        <v>1145</v>
      </c>
      <c r="AH15" s="7">
        <f t="shared" si="5"/>
        <v>47</v>
      </c>
      <c r="AI15" s="7">
        <v>98.8</v>
      </c>
      <c r="AJ15" s="11">
        <f t="shared" si="6"/>
        <v>1243.8</v>
      </c>
    </row>
    <row r="16" spans="1:37" ht="15.5" x14ac:dyDescent="0.35">
      <c r="A16" s="53">
        <v>45</v>
      </c>
      <c r="B16" s="56">
        <v>45</v>
      </c>
      <c r="C16" s="26" t="s">
        <v>89</v>
      </c>
      <c r="D16" s="26" t="s">
        <v>90</v>
      </c>
      <c r="E16" s="10">
        <v>99</v>
      </c>
      <c r="F16" s="10">
        <v>6</v>
      </c>
      <c r="G16" s="10">
        <v>98</v>
      </c>
      <c r="H16" s="10">
        <v>4</v>
      </c>
      <c r="I16" s="10">
        <v>91</v>
      </c>
      <c r="J16" s="10">
        <v>1</v>
      </c>
      <c r="K16" s="10">
        <v>92</v>
      </c>
      <c r="L16" s="10">
        <v>2</v>
      </c>
      <c r="M16" s="10">
        <v>95</v>
      </c>
      <c r="N16" s="10">
        <v>3</v>
      </c>
      <c r="O16" s="10">
        <v>97</v>
      </c>
      <c r="P16" s="10">
        <v>4</v>
      </c>
      <c r="Q16" s="10">
        <f t="shared" si="0"/>
        <v>572</v>
      </c>
      <c r="R16" s="10">
        <f t="shared" si="1"/>
        <v>20</v>
      </c>
      <c r="S16" s="10">
        <v>99</v>
      </c>
      <c r="T16" s="10">
        <v>8</v>
      </c>
      <c r="U16" s="10">
        <v>99</v>
      </c>
      <c r="V16" s="10">
        <v>8</v>
      </c>
      <c r="W16" s="10">
        <v>95</v>
      </c>
      <c r="X16" s="10">
        <v>3</v>
      </c>
      <c r="Y16" s="10">
        <v>91</v>
      </c>
      <c r="Z16" s="10">
        <v>2</v>
      </c>
      <c r="AA16" s="10">
        <v>94</v>
      </c>
      <c r="AB16" s="10">
        <v>2</v>
      </c>
      <c r="AC16" s="10">
        <v>98</v>
      </c>
      <c r="AD16" s="10">
        <v>4</v>
      </c>
      <c r="AE16" s="10">
        <f t="shared" si="2"/>
        <v>576</v>
      </c>
      <c r="AF16" s="10">
        <f t="shared" si="3"/>
        <v>27</v>
      </c>
      <c r="AG16" s="7">
        <f t="shared" si="4"/>
        <v>1148</v>
      </c>
      <c r="AH16" s="7">
        <f t="shared" si="5"/>
        <v>47</v>
      </c>
      <c r="AI16" s="7">
        <v>95.4</v>
      </c>
      <c r="AJ16" s="11">
        <f t="shared" si="6"/>
        <v>1243.4000000000001</v>
      </c>
    </row>
    <row r="17" spans="1:36" ht="15.5" x14ac:dyDescent="0.35">
      <c r="A17" s="53">
        <v>51</v>
      </c>
      <c r="B17" s="56">
        <v>46</v>
      </c>
      <c r="C17" s="25" t="s">
        <v>187</v>
      </c>
      <c r="D17" s="25" t="s">
        <v>188</v>
      </c>
      <c r="E17" s="10">
        <v>99</v>
      </c>
      <c r="F17" s="10">
        <v>7</v>
      </c>
      <c r="G17" s="10">
        <v>98</v>
      </c>
      <c r="H17" s="10">
        <v>4</v>
      </c>
      <c r="I17" s="10">
        <v>93</v>
      </c>
      <c r="J17" s="10">
        <v>2</v>
      </c>
      <c r="K17" s="10">
        <v>90</v>
      </c>
      <c r="L17" s="10">
        <v>1</v>
      </c>
      <c r="M17" s="10">
        <v>98</v>
      </c>
      <c r="N17" s="10">
        <v>4</v>
      </c>
      <c r="O17" s="10">
        <v>96</v>
      </c>
      <c r="P17" s="10">
        <v>2</v>
      </c>
      <c r="Q17" s="10">
        <f t="shared" si="0"/>
        <v>574</v>
      </c>
      <c r="R17" s="10">
        <f t="shared" si="1"/>
        <v>20</v>
      </c>
      <c r="S17" s="10">
        <v>97</v>
      </c>
      <c r="T17" s="10">
        <v>6</v>
      </c>
      <c r="U17" s="10">
        <v>99</v>
      </c>
      <c r="V17" s="10">
        <v>9</v>
      </c>
      <c r="W17" s="10">
        <v>95</v>
      </c>
      <c r="X17" s="10">
        <v>4</v>
      </c>
      <c r="Y17" s="10">
        <v>93</v>
      </c>
      <c r="Z17" s="10">
        <v>2</v>
      </c>
      <c r="AA17" s="10">
        <v>97</v>
      </c>
      <c r="AB17" s="10">
        <v>3</v>
      </c>
      <c r="AC17" s="10">
        <v>89</v>
      </c>
      <c r="AD17" s="10">
        <v>0</v>
      </c>
      <c r="AE17" s="10">
        <f t="shared" si="2"/>
        <v>570</v>
      </c>
      <c r="AF17" s="10">
        <f t="shared" si="3"/>
        <v>24</v>
      </c>
      <c r="AG17" s="7">
        <f t="shared" si="4"/>
        <v>1144</v>
      </c>
      <c r="AH17" s="7">
        <f t="shared" si="5"/>
        <v>44</v>
      </c>
      <c r="AI17" s="11">
        <v>98</v>
      </c>
      <c r="AJ17" s="11">
        <f t="shared" si="6"/>
        <v>1242</v>
      </c>
    </row>
    <row r="18" spans="1:36" ht="15.5" x14ac:dyDescent="0.35">
      <c r="A18" s="53"/>
      <c r="B18" s="20"/>
      <c r="C18" s="55"/>
      <c r="D18" s="5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 t="shared" ref="Q18:Q27" si="7">E18+G18+I18+K18+M18+O18</f>
        <v>0</v>
      </c>
      <c r="R18" s="10">
        <f t="shared" ref="R18:R27" si="8">F18+H18+J18+L18+N18+P18</f>
        <v>0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f t="shared" ref="AE18:AE27" si="9">S18+U18+W18+Y18+AA18+AC18</f>
        <v>0</v>
      </c>
      <c r="AF18" s="10">
        <f t="shared" ref="AF18:AF27" si="10">T18+V18+X18+Z18+AB18+AD18</f>
        <v>0</v>
      </c>
      <c r="AG18" s="7">
        <f t="shared" ref="AG18:AG27" si="11">Q18+AE18</f>
        <v>0</v>
      </c>
      <c r="AH18" s="7">
        <f t="shared" ref="AH18:AH27" si="12">R18+AF18</f>
        <v>0</v>
      </c>
      <c r="AI18" s="11"/>
      <c r="AJ18" s="11">
        <f t="shared" si="6"/>
        <v>0</v>
      </c>
    </row>
    <row r="19" spans="1:36" ht="15.5" x14ac:dyDescent="0.35">
      <c r="A19" s="53"/>
      <c r="B19" s="20"/>
      <c r="C19" s="54"/>
      <c r="D19" s="5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 t="shared" si="7"/>
        <v>0</v>
      </c>
      <c r="R19" s="10">
        <f t="shared" si="8"/>
        <v>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>
        <f t="shared" si="9"/>
        <v>0</v>
      </c>
      <c r="AF19" s="10">
        <f t="shared" si="10"/>
        <v>0</v>
      </c>
      <c r="AG19" s="7">
        <f t="shared" si="11"/>
        <v>0</v>
      </c>
      <c r="AH19" s="7">
        <f t="shared" si="12"/>
        <v>0</v>
      </c>
      <c r="AI19" s="12"/>
      <c r="AJ19" s="11">
        <f t="shared" si="6"/>
        <v>0</v>
      </c>
    </row>
    <row r="20" spans="1:36" ht="15.5" x14ac:dyDescent="0.35">
      <c r="A20" s="56"/>
      <c r="B20" s="19"/>
      <c r="C20" s="55"/>
      <c r="D20" s="5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 t="shared" si="7"/>
        <v>0</v>
      </c>
      <c r="R20" s="10">
        <f t="shared" si="8"/>
        <v>0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>
        <f t="shared" si="9"/>
        <v>0</v>
      </c>
      <c r="AF20" s="10">
        <f t="shared" si="10"/>
        <v>0</v>
      </c>
      <c r="AG20" s="7">
        <f t="shared" si="11"/>
        <v>0</v>
      </c>
      <c r="AH20" s="7">
        <f t="shared" si="12"/>
        <v>0</v>
      </c>
      <c r="AI20" s="11"/>
      <c r="AJ20" s="11">
        <f t="shared" si="6"/>
        <v>0</v>
      </c>
    </row>
    <row r="21" spans="1:36" ht="15.5" x14ac:dyDescent="0.35">
      <c r="A21" s="56"/>
      <c r="B21" s="19"/>
      <c r="C21" s="55"/>
      <c r="D21" s="5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f t="shared" si="7"/>
        <v>0</v>
      </c>
      <c r="R21" s="10">
        <f t="shared" si="8"/>
        <v>0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f t="shared" si="9"/>
        <v>0</v>
      </c>
      <c r="AF21" s="10">
        <f t="shared" si="10"/>
        <v>0</v>
      </c>
      <c r="AG21" s="7">
        <f t="shared" si="11"/>
        <v>0</v>
      </c>
      <c r="AH21" s="7">
        <f t="shared" si="12"/>
        <v>0</v>
      </c>
      <c r="AI21" s="11"/>
      <c r="AJ21" s="11">
        <f t="shared" si="6"/>
        <v>0</v>
      </c>
    </row>
    <row r="22" spans="1:36" ht="15.5" x14ac:dyDescent="0.35">
      <c r="A22" s="53"/>
      <c r="B22" s="19"/>
      <c r="C22" s="55"/>
      <c r="D22" s="5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 t="shared" si="7"/>
        <v>0</v>
      </c>
      <c r="R22" s="10">
        <f t="shared" si="8"/>
        <v>0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f t="shared" si="9"/>
        <v>0</v>
      </c>
      <c r="AF22" s="10">
        <f t="shared" si="10"/>
        <v>0</v>
      </c>
      <c r="AG22" s="7">
        <f t="shared" si="11"/>
        <v>0</v>
      </c>
      <c r="AH22" s="7">
        <f t="shared" si="12"/>
        <v>0</v>
      </c>
      <c r="AI22" s="12"/>
      <c r="AJ22" s="11">
        <f t="shared" si="6"/>
        <v>0</v>
      </c>
    </row>
    <row r="23" spans="1:36" ht="15.5" x14ac:dyDescent="0.35">
      <c r="A23" s="53"/>
      <c r="B23" s="19"/>
      <c r="C23" s="54"/>
      <c r="D23" s="54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f t="shared" si="7"/>
        <v>0</v>
      </c>
      <c r="R23" s="10">
        <f t="shared" si="8"/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>
        <f t="shared" si="9"/>
        <v>0</v>
      </c>
      <c r="AF23" s="10">
        <f t="shared" si="10"/>
        <v>0</v>
      </c>
      <c r="AG23" s="7">
        <f t="shared" si="11"/>
        <v>0</v>
      </c>
      <c r="AH23" s="7">
        <f t="shared" si="12"/>
        <v>0</v>
      </c>
      <c r="AI23" s="7"/>
      <c r="AJ23" s="11" t="e">
        <f>AG23+#REF!</f>
        <v>#REF!</v>
      </c>
    </row>
    <row r="24" spans="1:36" ht="15.5" x14ac:dyDescent="0.35">
      <c r="A24" s="10"/>
      <c r="B24" s="10"/>
      <c r="C24" s="25"/>
      <c r="D24" s="2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7"/>
        <v>0</v>
      </c>
      <c r="R24" s="10">
        <f t="shared" si="8"/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f t="shared" si="9"/>
        <v>0</v>
      </c>
      <c r="AF24" s="10">
        <f t="shared" si="10"/>
        <v>0</v>
      </c>
      <c r="AG24" s="7">
        <f t="shared" si="11"/>
        <v>0</v>
      </c>
      <c r="AH24" s="7">
        <f t="shared" si="12"/>
        <v>0</v>
      </c>
      <c r="AI24" s="12"/>
      <c r="AJ24" s="11">
        <f>AG24+AI24</f>
        <v>0</v>
      </c>
    </row>
    <row r="25" spans="1:36" ht="15.5" x14ac:dyDescent="0.35">
      <c r="A25" s="23"/>
      <c r="B25" s="23"/>
      <c r="C25" s="25"/>
      <c r="D25" s="25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0">
        <f t="shared" si="7"/>
        <v>0</v>
      </c>
      <c r="R25" s="10">
        <f t="shared" si="8"/>
        <v>0</v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10">
        <f t="shared" si="9"/>
        <v>0</v>
      </c>
      <c r="AF25" s="10">
        <f t="shared" si="10"/>
        <v>0</v>
      </c>
      <c r="AG25" s="7">
        <f t="shared" si="11"/>
        <v>0</v>
      </c>
      <c r="AH25" s="7">
        <f t="shared" si="12"/>
        <v>0</v>
      </c>
      <c r="AI25" s="24"/>
      <c r="AJ25" s="11">
        <f>AG25+AI25</f>
        <v>0</v>
      </c>
    </row>
    <row r="26" spans="1:36" ht="15.5" x14ac:dyDescent="0.35">
      <c r="A26" s="10"/>
      <c r="B26" s="10"/>
      <c r="C26" s="25"/>
      <c r="D26" s="25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7"/>
        <v>0</v>
      </c>
      <c r="R26" s="10">
        <f t="shared" si="8"/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f t="shared" si="9"/>
        <v>0</v>
      </c>
      <c r="AF26" s="10">
        <f t="shared" si="10"/>
        <v>0</v>
      </c>
      <c r="AG26" s="7">
        <f t="shared" si="11"/>
        <v>0</v>
      </c>
      <c r="AH26" s="7">
        <f t="shared" si="12"/>
        <v>0</v>
      </c>
      <c r="AI26" s="12"/>
      <c r="AJ26" s="11">
        <f>AG26+AI26</f>
        <v>0</v>
      </c>
    </row>
    <row r="27" spans="1:36" ht="15.5" x14ac:dyDescent="0.35">
      <c r="A27" s="10"/>
      <c r="B27" s="10"/>
      <c r="C27" s="26"/>
      <c r="D27" s="2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7"/>
        <v>0</v>
      </c>
      <c r="R27" s="10">
        <f t="shared" si="8"/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f t="shared" si="9"/>
        <v>0</v>
      </c>
      <c r="AF27" s="10">
        <f t="shared" si="10"/>
        <v>0</v>
      </c>
      <c r="AG27" s="7">
        <f t="shared" si="11"/>
        <v>0</v>
      </c>
      <c r="AH27" s="7">
        <f t="shared" si="12"/>
        <v>0</v>
      </c>
      <c r="AI27" s="12"/>
      <c r="AJ27" s="11">
        <f>AG27+AI27</f>
        <v>0</v>
      </c>
    </row>
    <row r="28" spans="1:36" ht="15.5" x14ac:dyDescent="0.35">
      <c r="A28" s="13"/>
      <c r="B28" s="13"/>
      <c r="C28" s="13"/>
      <c r="D28" s="13"/>
      <c r="E28" s="13"/>
      <c r="F28" s="13"/>
      <c r="G28" s="13"/>
      <c r="H28" s="36"/>
      <c r="I28" s="33"/>
      <c r="J28" s="33"/>
      <c r="K28" s="33"/>
      <c r="L28" s="3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x14ac:dyDescent="0.25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40"/>
      <c r="AC29" s="40"/>
      <c r="AD29" s="40"/>
      <c r="AE29" s="40"/>
      <c r="AF29" s="14"/>
    </row>
    <row r="30" spans="1:36" x14ac:dyDescent="0.25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F30" s="32"/>
    </row>
    <row r="31" spans="1:36" x14ac:dyDescent="0.25">
      <c r="A31" s="32"/>
      <c r="B31" s="59"/>
      <c r="C31" s="59"/>
      <c r="D31" s="17"/>
      <c r="E31" s="1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F31" s="35"/>
    </row>
    <row r="32" spans="1:36" ht="15.5" x14ac:dyDescent="0.35">
      <c r="A32" s="66"/>
      <c r="B32" s="96"/>
      <c r="C32" s="96"/>
      <c r="D32" s="32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17"/>
      <c r="AF32" s="35"/>
    </row>
    <row r="33" spans="1:32" ht="15.5" x14ac:dyDescent="0.35">
      <c r="A33" s="66"/>
      <c r="B33" s="96"/>
      <c r="C33" s="96"/>
      <c r="D33" s="32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17"/>
      <c r="AF33" s="35"/>
    </row>
    <row r="34" spans="1:32" ht="15.5" x14ac:dyDescent="0.35">
      <c r="A34" s="66"/>
      <c r="B34" s="96"/>
      <c r="C34" s="96"/>
      <c r="D34" s="32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17"/>
      <c r="AF34" s="35"/>
    </row>
    <row r="35" spans="1:32" ht="15.5" x14ac:dyDescent="0.35">
      <c r="A35" s="66"/>
      <c r="B35" s="97"/>
      <c r="C35" s="97"/>
      <c r="D35" s="32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17"/>
      <c r="AF35" s="35"/>
    </row>
    <row r="36" spans="1:32" ht="15.5" x14ac:dyDescent="0.35">
      <c r="A36" s="66"/>
      <c r="B36" s="97"/>
      <c r="C36" s="97"/>
      <c r="D36" s="32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17"/>
      <c r="AF36" s="35"/>
    </row>
    <row r="37" spans="1:32" ht="15.5" x14ac:dyDescent="0.35">
      <c r="A37" s="66"/>
      <c r="B37" s="97"/>
      <c r="C37" s="97"/>
      <c r="D37" s="32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17"/>
      <c r="AF37" s="35"/>
    </row>
    <row r="38" spans="1:32" ht="15.5" x14ac:dyDescent="0.35">
      <c r="A38" s="66"/>
      <c r="B38" s="97"/>
      <c r="C38" s="97"/>
      <c r="D38" s="32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17"/>
      <c r="AF38" s="35"/>
    </row>
    <row r="39" spans="1:32" ht="15.5" x14ac:dyDescent="0.35">
      <c r="A39" s="66"/>
      <c r="B39" s="97"/>
      <c r="C39" s="97"/>
      <c r="D39" s="32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17"/>
    </row>
    <row r="40" spans="1:32" ht="15.5" x14ac:dyDescent="0.35">
      <c r="A40" s="77"/>
      <c r="B40" s="97"/>
      <c r="C40" s="97"/>
      <c r="D40" s="4"/>
      <c r="E40" s="93"/>
      <c r="F40" s="17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17"/>
      <c r="Y40" s="45"/>
      <c r="Z40" s="17"/>
      <c r="AA40" s="45"/>
      <c r="AB40" s="17"/>
    </row>
    <row r="41" spans="1:3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</sheetData>
  <mergeCells count="7">
    <mergeCell ref="A30:AB30"/>
    <mergeCell ref="A6:B6"/>
    <mergeCell ref="A29:AA29"/>
    <mergeCell ref="A1:AJ1"/>
    <mergeCell ref="A2:AJ2"/>
    <mergeCell ref="A4:B4"/>
    <mergeCell ref="A5:B5"/>
  </mergeCells>
  <phoneticPr fontId="0" type="noConversion"/>
  <pageMargins left="0.25" right="0.25" top="0.75" bottom="0.75" header="0.3" footer="0.3"/>
  <pageSetup scale="71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zoomScaleNormal="100" workbookViewId="0">
      <selection sqref="A1:AJ1"/>
    </sheetView>
  </sheetViews>
  <sheetFormatPr defaultRowHeight="12.5" x14ac:dyDescent="0.25"/>
  <cols>
    <col min="1" max="1" width="7" customWidth="1"/>
    <col min="2" max="2" width="11.26953125" customWidth="1"/>
    <col min="3" max="3" width="13" customWidth="1"/>
    <col min="4" max="4" width="12" customWidth="1"/>
    <col min="5" max="5" width="5.7265625" bestFit="1" customWidth="1"/>
    <col min="6" max="6" width="3" customWidth="1"/>
    <col min="7" max="7" width="5.7265625" bestFit="1" customWidth="1"/>
    <col min="8" max="8" width="3.1796875" customWidth="1"/>
    <col min="9" max="9" width="5.7265625" bestFit="1" customWidth="1"/>
    <col min="10" max="10" width="3.81640625" customWidth="1"/>
    <col min="11" max="11" width="5.7265625" bestFit="1" customWidth="1"/>
    <col min="12" max="12" width="3.54296875" customWidth="1"/>
    <col min="13" max="13" width="5.7265625" bestFit="1" customWidth="1"/>
    <col min="14" max="14" width="3.7265625" customWidth="1"/>
    <col min="15" max="15" width="5.7265625" bestFit="1" customWidth="1"/>
    <col min="16" max="16" width="3.26953125" customWidth="1"/>
    <col min="17" max="17" width="6.81640625" customWidth="1"/>
    <col min="18" max="18" width="4" customWidth="1"/>
    <col min="19" max="19" width="5.7265625" bestFit="1" customWidth="1"/>
    <col min="20" max="20" width="3.26953125" customWidth="1"/>
    <col min="21" max="21" width="5.7265625" bestFit="1" customWidth="1"/>
    <col min="22" max="22" width="4.54296875" customWidth="1"/>
    <col min="23" max="23" width="5.7265625" bestFit="1" customWidth="1"/>
    <col min="24" max="24" width="3.26953125" customWidth="1"/>
    <col min="25" max="25" width="7" bestFit="1" customWidth="1"/>
    <col min="26" max="26" width="3.1796875" customWidth="1"/>
    <col min="27" max="27" width="8.26953125" bestFit="1" customWidth="1"/>
    <col min="28" max="28" width="3.26953125" customWidth="1"/>
    <col min="29" max="29" width="4.81640625" customWidth="1"/>
    <col min="30" max="30" width="3" customWidth="1"/>
    <col min="31" max="31" width="6.453125" customWidth="1"/>
    <col min="32" max="32" width="4" customWidth="1"/>
    <col min="33" max="33" width="6.7265625" customWidth="1"/>
    <col min="34" max="34" width="5.7265625" customWidth="1"/>
    <col min="35" max="35" width="7.26953125" customWidth="1"/>
    <col min="36" max="36" width="8.453125" customWidth="1"/>
  </cols>
  <sheetData>
    <row r="1" spans="1:36" ht="15.5" x14ac:dyDescent="0.35">
      <c r="A1" s="174" t="s">
        <v>141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</row>
    <row r="2" spans="1:36" ht="15.5" x14ac:dyDescent="0.35">
      <c r="A2" s="174" t="s">
        <v>114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1:36" ht="13" x14ac:dyDescent="0.3">
      <c r="A3" s="172" t="s">
        <v>3</v>
      </c>
      <c r="B3" s="172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" x14ac:dyDescent="0.25">
      <c r="A4" s="171" t="s">
        <v>4</v>
      </c>
      <c r="B4" s="171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" x14ac:dyDescent="0.3">
      <c r="A5" s="172" t="s">
        <v>5</v>
      </c>
      <c r="B5" s="172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x14ac:dyDescent="0.25">
      <c r="A6" s="7" t="s">
        <v>10</v>
      </c>
      <c r="B6" s="7" t="s">
        <v>11</v>
      </c>
      <c r="C6" s="8" t="s">
        <v>0</v>
      </c>
      <c r="D6" s="8" t="s">
        <v>1</v>
      </c>
      <c r="E6" s="9">
        <v>1</v>
      </c>
      <c r="F6" s="9" t="s">
        <v>44</v>
      </c>
      <c r="G6" s="9">
        <v>2</v>
      </c>
      <c r="H6" s="9" t="s">
        <v>44</v>
      </c>
      <c r="I6" s="9">
        <v>3</v>
      </c>
      <c r="J6" s="9" t="s">
        <v>44</v>
      </c>
      <c r="K6" s="9">
        <v>4</v>
      </c>
      <c r="L6" s="9" t="s">
        <v>44</v>
      </c>
      <c r="M6" s="9">
        <v>5</v>
      </c>
      <c r="N6" s="9" t="s">
        <v>44</v>
      </c>
      <c r="O6" s="9">
        <v>6</v>
      </c>
      <c r="P6" s="9" t="s">
        <v>44</v>
      </c>
      <c r="Q6" s="9" t="s">
        <v>6</v>
      </c>
      <c r="R6" s="9" t="s">
        <v>44</v>
      </c>
      <c r="S6" s="9">
        <v>1</v>
      </c>
      <c r="T6" s="9" t="s">
        <v>44</v>
      </c>
      <c r="U6" s="9">
        <v>2</v>
      </c>
      <c r="V6" s="9" t="s">
        <v>44</v>
      </c>
      <c r="W6" s="9">
        <v>3</v>
      </c>
      <c r="X6" s="9" t="s">
        <v>44</v>
      </c>
      <c r="Y6" s="9">
        <v>4</v>
      </c>
      <c r="Z6" s="9" t="s">
        <v>44</v>
      </c>
      <c r="AA6" s="9">
        <v>5</v>
      </c>
      <c r="AB6" s="9" t="s">
        <v>44</v>
      </c>
      <c r="AC6" s="9">
        <v>6</v>
      </c>
      <c r="AD6" s="9" t="s">
        <v>44</v>
      </c>
      <c r="AE6" s="9" t="s">
        <v>7</v>
      </c>
      <c r="AF6" s="9" t="s">
        <v>44</v>
      </c>
      <c r="AG6" s="9" t="s">
        <v>8</v>
      </c>
      <c r="AH6" s="9" t="s">
        <v>44</v>
      </c>
      <c r="AI6" s="9" t="s">
        <v>9</v>
      </c>
      <c r="AJ6" s="9" t="s">
        <v>8</v>
      </c>
    </row>
    <row r="7" spans="1:36" ht="15.5" x14ac:dyDescent="0.35">
      <c r="A7" s="56">
        <v>24</v>
      </c>
      <c r="B7" s="56">
        <v>17</v>
      </c>
      <c r="C7" s="85" t="s">
        <v>72</v>
      </c>
      <c r="D7" s="25" t="s">
        <v>73</v>
      </c>
      <c r="E7" s="10">
        <v>99</v>
      </c>
      <c r="F7" s="10">
        <v>9</v>
      </c>
      <c r="G7" s="10">
        <v>99</v>
      </c>
      <c r="H7" s="10">
        <v>8</v>
      </c>
      <c r="I7" s="10">
        <v>97</v>
      </c>
      <c r="J7" s="10">
        <v>6</v>
      </c>
      <c r="K7" s="10">
        <v>98</v>
      </c>
      <c r="L7" s="10">
        <v>8</v>
      </c>
      <c r="M7" s="10">
        <v>99</v>
      </c>
      <c r="N7" s="10">
        <v>7</v>
      </c>
      <c r="O7" s="10">
        <v>99</v>
      </c>
      <c r="P7" s="10">
        <v>9</v>
      </c>
      <c r="Q7" s="10">
        <f t="shared" ref="Q7:Q24" si="0">E7+G7+I7+K7+M7+O7</f>
        <v>591</v>
      </c>
      <c r="R7" s="10">
        <f t="shared" ref="R7:R24" si="1">F7+H7+J7+L7+N7+P7</f>
        <v>47</v>
      </c>
      <c r="S7" s="10">
        <v>99</v>
      </c>
      <c r="T7" s="10">
        <v>9</v>
      </c>
      <c r="U7" s="10">
        <v>99</v>
      </c>
      <c r="V7" s="10">
        <v>9</v>
      </c>
      <c r="W7" s="10">
        <v>100</v>
      </c>
      <c r="X7" s="10">
        <v>6</v>
      </c>
      <c r="Y7" s="10">
        <v>100</v>
      </c>
      <c r="Z7" s="10">
        <v>8</v>
      </c>
      <c r="AA7" s="10">
        <v>100</v>
      </c>
      <c r="AB7" s="10">
        <v>7</v>
      </c>
      <c r="AC7" s="10">
        <v>99</v>
      </c>
      <c r="AD7" s="10">
        <v>6</v>
      </c>
      <c r="AE7" s="10">
        <f t="shared" ref="AE7:AE24" si="2">S7+U7+W7+Y7+AA7+AC7</f>
        <v>597</v>
      </c>
      <c r="AF7" s="10">
        <f t="shared" ref="AF7:AF24" si="3">T7+V7+X7+Z7+AB7+AD7</f>
        <v>45</v>
      </c>
      <c r="AG7" s="7">
        <f t="shared" ref="AG7:AG24" si="4">Q7+AE7</f>
        <v>1188</v>
      </c>
      <c r="AH7" s="7">
        <f t="shared" ref="AH7:AH24" si="5">R7+AF7</f>
        <v>92</v>
      </c>
      <c r="AI7" s="88">
        <v>103.2</v>
      </c>
      <c r="AJ7" s="11">
        <f t="shared" ref="AJ7:AJ24" si="6">AG7+AI7</f>
        <v>1291.2</v>
      </c>
    </row>
    <row r="8" spans="1:36" ht="15.5" x14ac:dyDescent="0.35">
      <c r="A8" s="56">
        <v>21</v>
      </c>
      <c r="B8" s="56">
        <v>18</v>
      </c>
      <c r="C8" s="85" t="s">
        <v>49</v>
      </c>
      <c r="D8" s="25" t="s">
        <v>50</v>
      </c>
      <c r="E8" s="10">
        <v>100</v>
      </c>
      <c r="F8" s="10">
        <v>8</v>
      </c>
      <c r="G8" s="10">
        <v>96</v>
      </c>
      <c r="H8" s="10">
        <v>4</v>
      </c>
      <c r="I8" s="10">
        <v>99</v>
      </c>
      <c r="J8" s="10">
        <v>9</v>
      </c>
      <c r="K8" s="10">
        <v>98</v>
      </c>
      <c r="L8" s="10">
        <v>6</v>
      </c>
      <c r="M8" s="10">
        <v>100</v>
      </c>
      <c r="N8" s="10">
        <v>9</v>
      </c>
      <c r="O8" s="10">
        <v>98</v>
      </c>
      <c r="P8" s="10">
        <v>8</v>
      </c>
      <c r="Q8" s="10">
        <f t="shared" si="0"/>
        <v>591</v>
      </c>
      <c r="R8" s="10">
        <f t="shared" si="1"/>
        <v>44</v>
      </c>
      <c r="S8" s="10">
        <v>99</v>
      </c>
      <c r="T8" s="10">
        <v>8</v>
      </c>
      <c r="U8" s="10">
        <v>100</v>
      </c>
      <c r="V8" s="10">
        <v>9</v>
      </c>
      <c r="W8" s="10">
        <v>100</v>
      </c>
      <c r="X8" s="10">
        <v>10</v>
      </c>
      <c r="Y8" s="10">
        <v>99</v>
      </c>
      <c r="Z8" s="10">
        <v>8</v>
      </c>
      <c r="AA8" s="10">
        <v>100</v>
      </c>
      <c r="AB8" s="10">
        <v>9</v>
      </c>
      <c r="AC8" s="10">
        <v>100</v>
      </c>
      <c r="AD8" s="10">
        <v>8</v>
      </c>
      <c r="AE8" s="10">
        <f t="shared" si="2"/>
        <v>598</v>
      </c>
      <c r="AF8" s="10">
        <f t="shared" si="3"/>
        <v>52</v>
      </c>
      <c r="AG8" s="7">
        <f t="shared" si="4"/>
        <v>1189</v>
      </c>
      <c r="AH8" s="7">
        <f t="shared" si="5"/>
        <v>96</v>
      </c>
      <c r="AI8" s="88">
        <v>101.2</v>
      </c>
      <c r="AJ8" s="11">
        <f t="shared" si="6"/>
        <v>1290.2</v>
      </c>
    </row>
    <row r="9" spans="1:36" ht="15.5" x14ac:dyDescent="0.35">
      <c r="A9" s="56">
        <v>27</v>
      </c>
      <c r="B9" s="56">
        <v>15</v>
      </c>
      <c r="C9" s="85" t="s">
        <v>74</v>
      </c>
      <c r="D9" s="25" t="s">
        <v>88</v>
      </c>
      <c r="E9" s="10">
        <v>100</v>
      </c>
      <c r="F9" s="10">
        <v>10</v>
      </c>
      <c r="G9" s="10">
        <v>98</v>
      </c>
      <c r="H9" s="10">
        <v>7</v>
      </c>
      <c r="I9" s="10">
        <v>99</v>
      </c>
      <c r="J9" s="10">
        <v>9</v>
      </c>
      <c r="K9" s="10">
        <v>99</v>
      </c>
      <c r="L9" s="10">
        <v>8</v>
      </c>
      <c r="M9" s="10">
        <v>98</v>
      </c>
      <c r="N9" s="10">
        <v>7</v>
      </c>
      <c r="O9" s="10">
        <v>98</v>
      </c>
      <c r="P9" s="10">
        <v>8</v>
      </c>
      <c r="Q9" s="10">
        <f t="shared" si="0"/>
        <v>592</v>
      </c>
      <c r="R9" s="10">
        <f t="shared" si="1"/>
        <v>49</v>
      </c>
      <c r="S9" s="10">
        <v>99</v>
      </c>
      <c r="T9" s="10">
        <v>7</v>
      </c>
      <c r="U9" s="10">
        <v>100</v>
      </c>
      <c r="V9" s="10">
        <v>8</v>
      </c>
      <c r="W9" s="10">
        <v>97</v>
      </c>
      <c r="X9" s="10">
        <v>6</v>
      </c>
      <c r="Y9" s="10">
        <v>98</v>
      </c>
      <c r="Z9" s="10">
        <v>5</v>
      </c>
      <c r="AA9" s="10">
        <v>98</v>
      </c>
      <c r="AB9" s="10">
        <v>5</v>
      </c>
      <c r="AC9" s="10">
        <v>97</v>
      </c>
      <c r="AD9" s="10">
        <v>5</v>
      </c>
      <c r="AE9" s="10">
        <f t="shared" si="2"/>
        <v>589</v>
      </c>
      <c r="AF9" s="10">
        <f t="shared" si="3"/>
        <v>36</v>
      </c>
      <c r="AG9" s="7">
        <f t="shared" si="4"/>
        <v>1181</v>
      </c>
      <c r="AH9" s="7">
        <f t="shared" si="5"/>
        <v>85</v>
      </c>
      <c r="AI9" s="57">
        <v>103</v>
      </c>
      <c r="AJ9" s="11">
        <f t="shared" si="6"/>
        <v>1284</v>
      </c>
    </row>
    <row r="10" spans="1:36" ht="15.5" x14ac:dyDescent="0.35">
      <c r="A10" s="56">
        <v>29</v>
      </c>
      <c r="B10" s="56">
        <v>14</v>
      </c>
      <c r="C10" s="84" t="s">
        <v>62</v>
      </c>
      <c r="D10" s="26" t="s">
        <v>75</v>
      </c>
      <c r="E10" s="10">
        <v>98</v>
      </c>
      <c r="F10" s="10">
        <v>8</v>
      </c>
      <c r="G10" s="10">
        <v>99</v>
      </c>
      <c r="H10" s="10">
        <v>8</v>
      </c>
      <c r="I10" s="10">
        <v>98</v>
      </c>
      <c r="J10" s="10">
        <v>7</v>
      </c>
      <c r="K10" s="10">
        <v>98</v>
      </c>
      <c r="L10" s="10">
        <v>7</v>
      </c>
      <c r="M10" s="10">
        <v>99</v>
      </c>
      <c r="N10" s="10">
        <v>9</v>
      </c>
      <c r="O10" s="10">
        <v>99</v>
      </c>
      <c r="P10" s="10">
        <v>6</v>
      </c>
      <c r="Q10" s="10">
        <f t="shared" si="0"/>
        <v>591</v>
      </c>
      <c r="R10" s="10">
        <f t="shared" si="1"/>
        <v>45</v>
      </c>
      <c r="S10" s="10">
        <v>100</v>
      </c>
      <c r="T10" s="10">
        <v>6</v>
      </c>
      <c r="U10" s="10">
        <v>96</v>
      </c>
      <c r="V10" s="10">
        <v>4</v>
      </c>
      <c r="W10" s="10">
        <v>98</v>
      </c>
      <c r="X10" s="10">
        <v>7</v>
      </c>
      <c r="Y10" s="10">
        <v>100</v>
      </c>
      <c r="Z10" s="10">
        <v>8</v>
      </c>
      <c r="AA10" s="10">
        <v>98</v>
      </c>
      <c r="AB10" s="10">
        <v>7</v>
      </c>
      <c r="AC10" s="10">
        <v>99</v>
      </c>
      <c r="AD10" s="10">
        <v>7</v>
      </c>
      <c r="AE10" s="10">
        <f t="shared" si="2"/>
        <v>591</v>
      </c>
      <c r="AF10" s="10">
        <f t="shared" si="3"/>
        <v>39</v>
      </c>
      <c r="AG10" s="7">
        <f t="shared" si="4"/>
        <v>1182</v>
      </c>
      <c r="AH10" s="7">
        <f t="shared" si="5"/>
        <v>84</v>
      </c>
      <c r="AI10" s="88">
        <v>101.2</v>
      </c>
      <c r="AJ10" s="11">
        <f t="shared" si="6"/>
        <v>1283.2</v>
      </c>
    </row>
    <row r="11" spans="1:36" ht="15.5" x14ac:dyDescent="0.35">
      <c r="A11" s="56">
        <v>10</v>
      </c>
      <c r="B11" s="56">
        <v>16</v>
      </c>
      <c r="C11" s="85" t="s">
        <v>103</v>
      </c>
      <c r="D11" s="25" t="s">
        <v>57</v>
      </c>
      <c r="E11" s="10">
        <v>98</v>
      </c>
      <c r="F11" s="10">
        <v>7</v>
      </c>
      <c r="G11" s="10">
        <v>98</v>
      </c>
      <c r="H11" s="10">
        <v>7</v>
      </c>
      <c r="I11" s="10">
        <v>99</v>
      </c>
      <c r="J11" s="10">
        <v>7</v>
      </c>
      <c r="K11" s="10">
        <v>100</v>
      </c>
      <c r="L11" s="10">
        <v>8</v>
      </c>
      <c r="M11" s="10">
        <v>99</v>
      </c>
      <c r="N11" s="10">
        <v>9</v>
      </c>
      <c r="O11" s="10">
        <v>99</v>
      </c>
      <c r="P11" s="10">
        <v>6</v>
      </c>
      <c r="Q11" s="10">
        <f t="shared" si="0"/>
        <v>593</v>
      </c>
      <c r="R11" s="10">
        <f t="shared" si="1"/>
        <v>44</v>
      </c>
      <c r="S11" s="10">
        <v>97</v>
      </c>
      <c r="T11" s="10">
        <v>5</v>
      </c>
      <c r="U11" s="10">
        <v>99</v>
      </c>
      <c r="V11" s="10">
        <v>7</v>
      </c>
      <c r="W11" s="10">
        <v>97</v>
      </c>
      <c r="X11" s="10">
        <v>6</v>
      </c>
      <c r="Y11" s="10">
        <v>98</v>
      </c>
      <c r="Z11" s="10">
        <v>6</v>
      </c>
      <c r="AA11" s="10">
        <v>97</v>
      </c>
      <c r="AB11" s="10">
        <v>6</v>
      </c>
      <c r="AC11" s="10">
        <v>99</v>
      </c>
      <c r="AD11" s="10">
        <v>8</v>
      </c>
      <c r="AE11" s="10">
        <f t="shared" si="2"/>
        <v>587</v>
      </c>
      <c r="AF11" s="10">
        <f t="shared" si="3"/>
        <v>38</v>
      </c>
      <c r="AG11" s="7">
        <f t="shared" si="4"/>
        <v>1180</v>
      </c>
      <c r="AH11" s="7">
        <f t="shared" si="5"/>
        <v>82</v>
      </c>
      <c r="AI11" s="88">
        <v>102.6</v>
      </c>
      <c r="AJ11" s="11">
        <f t="shared" si="6"/>
        <v>1282.5999999999999</v>
      </c>
    </row>
    <row r="12" spans="1:36" ht="15.5" x14ac:dyDescent="0.35">
      <c r="A12" s="56">
        <v>15</v>
      </c>
      <c r="B12" s="56">
        <v>13</v>
      </c>
      <c r="C12" s="85" t="s">
        <v>53</v>
      </c>
      <c r="D12" s="25" t="s">
        <v>40</v>
      </c>
      <c r="E12" s="10">
        <v>98</v>
      </c>
      <c r="F12" s="10">
        <v>6</v>
      </c>
      <c r="G12" s="10">
        <v>98</v>
      </c>
      <c r="H12" s="10">
        <v>5</v>
      </c>
      <c r="I12" s="10">
        <v>97</v>
      </c>
      <c r="J12" s="10">
        <v>7</v>
      </c>
      <c r="K12" s="10">
        <v>98</v>
      </c>
      <c r="L12" s="10">
        <v>8</v>
      </c>
      <c r="M12" s="10">
        <v>100</v>
      </c>
      <c r="N12" s="10">
        <v>7</v>
      </c>
      <c r="O12" s="10">
        <v>97</v>
      </c>
      <c r="P12" s="10">
        <v>6</v>
      </c>
      <c r="Q12" s="10">
        <f t="shared" si="0"/>
        <v>588</v>
      </c>
      <c r="R12" s="10">
        <f t="shared" si="1"/>
        <v>39</v>
      </c>
      <c r="S12" s="10">
        <v>98</v>
      </c>
      <c r="T12" s="10">
        <v>6</v>
      </c>
      <c r="U12" s="10">
        <v>97</v>
      </c>
      <c r="V12" s="10">
        <v>6</v>
      </c>
      <c r="W12" s="10">
        <v>97</v>
      </c>
      <c r="X12" s="10">
        <v>6</v>
      </c>
      <c r="Y12" s="10">
        <v>100</v>
      </c>
      <c r="Z12" s="10">
        <v>9</v>
      </c>
      <c r="AA12" s="10">
        <v>98</v>
      </c>
      <c r="AB12" s="10">
        <v>7</v>
      </c>
      <c r="AC12" s="10">
        <v>99</v>
      </c>
      <c r="AD12" s="10">
        <v>9</v>
      </c>
      <c r="AE12" s="10">
        <f t="shared" si="2"/>
        <v>589</v>
      </c>
      <c r="AF12" s="10">
        <f t="shared" si="3"/>
        <v>43</v>
      </c>
      <c r="AG12" s="7">
        <f t="shared" si="4"/>
        <v>1177</v>
      </c>
      <c r="AH12" s="7">
        <f t="shared" si="5"/>
        <v>82</v>
      </c>
      <c r="AI12" s="88">
        <v>102.9</v>
      </c>
      <c r="AJ12" s="11">
        <f t="shared" si="6"/>
        <v>1279.9000000000001</v>
      </c>
    </row>
    <row r="13" spans="1:36" ht="15.5" x14ac:dyDescent="0.35">
      <c r="A13" s="56">
        <v>7</v>
      </c>
      <c r="B13" s="56">
        <v>23</v>
      </c>
      <c r="C13" s="84" t="s">
        <v>116</v>
      </c>
      <c r="D13" s="26" t="s">
        <v>135</v>
      </c>
      <c r="E13" s="10">
        <v>98</v>
      </c>
      <c r="F13" s="10">
        <v>7</v>
      </c>
      <c r="G13" s="10">
        <v>99</v>
      </c>
      <c r="H13" s="10">
        <v>9</v>
      </c>
      <c r="I13" s="10">
        <v>98</v>
      </c>
      <c r="J13" s="10">
        <v>6</v>
      </c>
      <c r="K13" s="10">
        <v>98</v>
      </c>
      <c r="L13" s="10">
        <v>7</v>
      </c>
      <c r="M13" s="10">
        <v>98</v>
      </c>
      <c r="N13" s="10">
        <v>7</v>
      </c>
      <c r="O13" s="10">
        <v>96</v>
      </c>
      <c r="P13" s="10">
        <v>6</v>
      </c>
      <c r="Q13" s="10">
        <f t="shared" si="0"/>
        <v>587</v>
      </c>
      <c r="R13" s="10">
        <f t="shared" si="1"/>
        <v>42</v>
      </c>
      <c r="S13" s="10">
        <v>98</v>
      </c>
      <c r="T13" s="10">
        <v>7</v>
      </c>
      <c r="U13" s="10">
        <v>100</v>
      </c>
      <c r="V13" s="10">
        <v>8</v>
      </c>
      <c r="W13" s="10">
        <v>97</v>
      </c>
      <c r="X13" s="10">
        <v>7</v>
      </c>
      <c r="Y13" s="10">
        <v>98</v>
      </c>
      <c r="Z13" s="10">
        <v>6</v>
      </c>
      <c r="AA13" s="10">
        <v>99</v>
      </c>
      <c r="AB13" s="10">
        <v>8</v>
      </c>
      <c r="AC13" s="10">
        <v>99</v>
      </c>
      <c r="AD13" s="10">
        <v>8</v>
      </c>
      <c r="AE13" s="10">
        <f t="shared" si="2"/>
        <v>591</v>
      </c>
      <c r="AF13" s="10">
        <f t="shared" si="3"/>
        <v>44</v>
      </c>
      <c r="AG13" s="7">
        <f t="shared" si="4"/>
        <v>1178</v>
      </c>
      <c r="AH13" s="7">
        <f t="shared" si="5"/>
        <v>86</v>
      </c>
      <c r="AI13" s="88">
        <v>100.7</v>
      </c>
      <c r="AJ13" s="11">
        <f t="shared" si="6"/>
        <v>1278.7</v>
      </c>
    </row>
    <row r="14" spans="1:36" ht="15.5" x14ac:dyDescent="0.35">
      <c r="A14" s="56">
        <v>19</v>
      </c>
      <c r="B14" s="56">
        <v>12</v>
      </c>
      <c r="C14" s="85" t="s">
        <v>127</v>
      </c>
      <c r="D14" s="25" t="s">
        <v>22</v>
      </c>
      <c r="E14" s="10">
        <v>98</v>
      </c>
      <c r="F14" s="10">
        <v>7</v>
      </c>
      <c r="G14" s="10">
        <v>96</v>
      </c>
      <c r="H14" s="10">
        <v>6</v>
      </c>
      <c r="I14" s="10">
        <v>97</v>
      </c>
      <c r="J14" s="10">
        <v>6</v>
      </c>
      <c r="K14" s="10">
        <v>97</v>
      </c>
      <c r="L14" s="10">
        <v>7</v>
      </c>
      <c r="M14" s="10">
        <v>99</v>
      </c>
      <c r="N14" s="10">
        <v>8</v>
      </c>
      <c r="O14" s="10">
        <v>99</v>
      </c>
      <c r="P14" s="10">
        <v>9</v>
      </c>
      <c r="Q14" s="10">
        <f t="shared" si="0"/>
        <v>586</v>
      </c>
      <c r="R14" s="10">
        <f t="shared" si="1"/>
        <v>43</v>
      </c>
      <c r="S14" s="10">
        <v>99</v>
      </c>
      <c r="T14" s="10">
        <v>8</v>
      </c>
      <c r="U14" s="10">
        <v>96</v>
      </c>
      <c r="V14" s="10">
        <v>6</v>
      </c>
      <c r="W14" s="10">
        <v>99</v>
      </c>
      <c r="X14" s="10">
        <v>7</v>
      </c>
      <c r="Y14" s="10">
        <v>97</v>
      </c>
      <c r="Z14" s="10">
        <v>3</v>
      </c>
      <c r="AA14" s="10">
        <v>97</v>
      </c>
      <c r="AB14" s="10">
        <v>6</v>
      </c>
      <c r="AC14" s="10">
        <v>97</v>
      </c>
      <c r="AD14" s="10">
        <v>4</v>
      </c>
      <c r="AE14" s="10">
        <f t="shared" si="2"/>
        <v>585</v>
      </c>
      <c r="AF14" s="10">
        <f t="shared" si="3"/>
        <v>34</v>
      </c>
      <c r="AG14" s="7">
        <f t="shared" si="4"/>
        <v>1171</v>
      </c>
      <c r="AH14" s="7">
        <f t="shared" si="5"/>
        <v>77</v>
      </c>
      <c r="AI14" s="88">
        <v>95.7</v>
      </c>
      <c r="AJ14" s="11">
        <f t="shared" si="6"/>
        <v>1266.7</v>
      </c>
    </row>
    <row r="15" spans="1:36" ht="15.5" x14ac:dyDescent="0.35">
      <c r="A15" s="56">
        <v>22</v>
      </c>
      <c r="B15" s="56">
        <v>19</v>
      </c>
      <c r="C15" s="85" t="s">
        <v>128</v>
      </c>
      <c r="D15" s="25" t="s">
        <v>37</v>
      </c>
      <c r="E15" s="10">
        <v>97</v>
      </c>
      <c r="F15" s="10">
        <v>6</v>
      </c>
      <c r="G15" s="10">
        <v>99</v>
      </c>
      <c r="H15" s="10">
        <v>8</v>
      </c>
      <c r="I15" s="10">
        <v>96</v>
      </c>
      <c r="J15" s="10">
        <v>5</v>
      </c>
      <c r="K15" s="10">
        <v>97</v>
      </c>
      <c r="L15" s="10">
        <v>7</v>
      </c>
      <c r="M15" s="10">
        <v>96</v>
      </c>
      <c r="N15" s="10">
        <v>3</v>
      </c>
      <c r="O15" s="10">
        <v>98</v>
      </c>
      <c r="P15" s="10">
        <v>7</v>
      </c>
      <c r="Q15" s="10">
        <f t="shared" si="0"/>
        <v>583</v>
      </c>
      <c r="R15" s="10">
        <f t="shared" si="1"/>
        <v>36</v>
      </c>
      <c r="S15" s="10">
        <v>97</v>
      </c>
      <c r="T15" s="10">
        <v>6</v>
      </c>
      <c r="U15" s="10">
        <v>97</v>
      </c>
      <c r="V15" s="10">
        <v>7</v>
      </c>
      <c r="W15" s="10">
        <v>95</v>
      </c>
      <c r="X15" s="10">
        <v>6</v>
      </c>
      <c r="Y15" s="10">
        <v>98</v>
      </c>
      <c r="Z15" s="10">
        <v>6</v>
      </c>
      <c r="AA15" s="10">
        <v>96</v>
      </c>
      <c r="AB15" s="10">
        <v>4</v>
      </c>
      <c r="AC15" s="10">
        <v>97</v>
      </c>
      <c r="AD15" s="10">
        <v>4</v>
      </c>
      <c r="AE15" s="10">
        <f t="shared" si="2"/>
        <v>580</v>
      </c>
      <c r="AF15" s="10">
        <f t="shared" si="3"/>
        <v>33</v>
      </c>
      <c r="AG15" s="7">
        <f t="shared" si="4"/>
        <v>1163</v>
      </c>
      <c r="AH15" s="7">
        <f t="shared" si="5"/>
        <v>69</v>
      </c>
      <c r="AI15" s="57">
        <v>102.3</v>
      </c>
      <c r="AJ15" s="11">
        <f t="shared" si="6"/>
        <v>1265.3</v>
      </c>
    </row>
    <row r="16" spans="1:36" ht="15.5" x14ac:dyDescent="0.35">
      <c r="A16" s="56">
        <v>26</v>
      </c>
      <c r="B16" s="56">
        <v>11</v>
      </c>
      <c r="C16" s="84" t="s">
        <v>129</v>
      </c>
      <c r="D16" s="26" t="s">
        <v>52</v>
      </c>
      <c r="E16" s="10">
        <v>96</v>
      </c>
      <c r="F16" s="10">
        <v>4</v>
      </c>
      <c r="G16" s="10">
        <v>93</v>
      </c>
      <c r="H16" s="10">
        <v>3</v>
      </c>
      <c r="I16" s="10">
        <v>97</v>
      </c>
      <c r="J16" s="10">
        <v>6</v>
      </c>
      <c r="K16" s="10">
        <v>94</v>
      </c>
      <c r="L16" s="10">
        <v>2</v>
      </c>
      <c r="M16" s="10">
        <v>94</v>
      </c>
      <c r="N16" s="10">
        <v>3</v>
      </c>
      <c r="O16" s="10">
        <v>94</v>
      </c>
      <c r="P16" s="10">
        <v>5</v>
      </c>
      <c r="Q16" s="10">
        <f t="shared" si="0"/>
        <v>568</v>
      </c>
      <c r="R16" s="10">
        <f t="shared" si="1"/>
        <v>23</v>
      </c>
      <c r="S16" s="10">
        <v>93</v>
      </c>
      <c r="T16" s="10">
        <v>3</v>
      </c>
      <c r="U16" s="10">
        <v>95</v>
      </c>
      <c r="V16" s="10">
        <v>5</v>
      </c>
      <c r="W16" s="10">
        <v>93</v>
      </c>
      <c r="X16" s="10">
        <v>2</v>
      </c>
      <c r="Y16" s="10">
        <v>92</v>
      </c>
      <c r="Z16" s="10">
        <v>5</v>
      </c>
      <c r="AA16" s="10">
        <v>95</v>
      </c>
      <c r="AB16" s="10">
        <v>3</v>
      </c>
      <c r="AC16" s="10">
        <v>95</v>
      </c>
      <c r="AD16" s="10">
        <v>6</v>
      </c>
      <c r="AE16" s="10">
        <f t="shared" si="2"/>
        <v>563</v>
      </c>
      <c r="AF16" s="10">
        <f t="shared" si="3"/>
        <v>24</v>
      </c>
      <c r="AG16" s="7">
        <f t="shared" si="4"/>
        <v>1131</v>
      </c>
      <c r="AH16" s="7">
        <f t="shared" si="5"/>
        <v>47</v>
      </c>
      <c r="AI16" s="88">
        <v>96.2</v>
      </c>
      <c r="AJ16" s="11">
        <f t="shared" si="6"/>
        <v>1227.2</v>
      </c>
    </row>
    <row r="17" spans="1:36" ht="15.5" x14ac:dyDescent="0.35">
      <c r="A17" s="56">
        <v>12</v>
      </c>
      <c r="B17" s="56">
        <v>7</v>
      </c>
      <c r="C17" s="84" t="s">
        <v>112</v>
      </c>
      <c r="D17" s="26" t="s">
        <v>113</v>
      </c>
      <c r="E17" s="10">
        <v>95</v>
      </c>
      <c r="F17" s="10">
        <v>2</v>
      </c>
      <c r="G17" s="10">
        <v>94</v>
      </c>
      <c r="H17" s="10">
        <v>4</v>
      </c>
      <c r="I17" s="10">
        <v>97</v>
      </c>
      <c r="J17" s="10">
        <v>5</v>
      </c>
      <c r="K17" s="10">
        <v>94</v>
      </c>
      <c r="L17" s="10">
        <v>2</v>
      </c>
      <c r="M17" s="10">
        <v>95</v>
      </c>
      <c r="N17" s="10">
        <v>5</v>
      </c>
      <c r="O17" s="10">
        <v>90</v>
      </c>
      <c r="P17" s="10">
        <v>1</v>
      </c>
      <c r="Q17" s="10">
        <f t="shared" si="0"/>
        <v>565</v>
      </c>
      <c r="R17" s="10">
        <f t="shared" si="1"/>
        <v>19</v>
      </c>
      <c r="S17" s="10">
        <v>92</v>
      </c>
      <c r="T17" s="10">
        <v>3</v>
      </c>
      <c r="U17" s="10">
        <v>94</v>
      </c>
      <c r="V17" s="10">
        <v>4</v>
      </c>
      <c r="W17" s="10">
        <v>97</v>
      </c>
      <c r="X17" s="10">
        <v>6</v>
      </c>
      <c r="Y17" s="10">
        <v>95</v>
      </c>
      <c r="Z17" s="10">
        <v>4</v>
      </c>
      <c r="AA17" s="10">
        <v>94</v>
      </c>
      <c r="AB17" s="10">
        <v>4</v>
      </c>
      <c r="AC17" s="10">
        <v>96</v>
      </c>
      <c r="AD17" s="10">
        <v>4</v>
      </c>
      <c r="AE17" s="10">
        <f t="shared" si="2"/>
        <v>568</v>
      </c>
      <c r="AF17" s="10">
        <f t="shared" si="3"/>
        <v>25</v>
      </c>
      <c r="AG17" s="7">
        <f t="shared" si="4"/>
        <v>1133</v>
      </c>
      <c r="AH17" s="7">
        <f t="shared" si="5"/>
        <v>44</v>
      </c>
      <c r="AI17" s="88"/>
      <c r="AJ17" s="11">
        <f t="shared" si="6"/>
        <v>1133</v>
      </c>
    </row>
    <row r="18" spans="1:36" ht="15.5" x14ac:dyDescent="0.35">
      <c r="A18" s="56">
        <v>25</v>
      </c>
      <c r="B18" s="56">
        <v>20</v>
      </c>
      <c r="C18" s="85" t="s">
        <v>208</v>
      </c>
      <c r="D18" s="25" t="s">
        <v>209</v>
      </c>
      <c r="E18" s="10">
        <v>95</v>
      </c>
      <c r="F18" s="10">
        <v>3</v>
      </c>
      <c r="G18" s="10">
        <v>93</v>
      </c>
      <c r="H18" s="10">
        <v>3</v>
      </c>
      <c r="I18" s="10">
        <v>94</v>
      </c>
      <c r="J18" s="10">
        <v>3</v>
      </c>
      <c r="K18" s="10">
        <v>97</v>
      </c>
      <c r="L18" s="10">
        <v>3</v>
      </c>
      <c r="M18" s="10">
        <v>96</v>
      </c>
      <c r="N18" s="10">
        <v>6</v>
      </c>
      <c r="O18" s="10">
        <v>92</v>
      </c>
      <c r="P18" s="10">
        <v>1</v>
      </c>
      <c r="Q18" s="10">
        <f t="shared" si="0"/>
        <v>567</v>
      </c>
      <c r="R18" s="10">
        <f t="shared" si="1"/>
        <v>19</v>
      </c>
      <c r="S18" s="10">
        <v>95</v>
      </c>
      <c r="T18" s="10">
        <v>4</v>
      </c>
      <c r="U18" s="10">
        <v>92</v>
      </c>
      <c r="V18" s="10">
        <v>1</v>
      </c>
      <c r="W18" s="10">
        <v>93</v>
      </c>
      <c r="X18" s="10">
        <v>4</v>
      </c>
      <c r="Y18" s="10">
        <v>89</v>
      </c>
      <c r="Z18" s="10">
        <v>1</v>
      </c>
      <c r="AA18" s="10">
        <v>96</v>
      </c>
      <c r="AB18" s="10">
        <v>7</v>
      </c>
      <c r="AC18" s="10">
        <v>95</v>
      </c>
      <c r="AD18" s="10">
        <v>2</v>
      </c>
      <c r="AE18" s="10">
        <f t="shared" si="2"/>
        <v>560</v>
      </c>
      <c r="AF18" s="10">
        <f t="shared" si="3"/>
        <v>19</v>
      </c>
      <c r="AG18" s="7">
        <f t="shared" si="4"/>
        <v>1127</v>
      </c>
      <c r="AH18" s="7">
        <f t="shared" si="5"/>
        <v>38</v>
      </c>
      <c r="AI18" s="11"/>
      <c r="AJ18" s="11">
        <f t="shared" si="6"/>
        <v>1127</v>
      </c>
    </row>
    <row r="19" spans="1:36" ht="15.5" x14ac:dyDescent="0.35">
      <c r="A19" s="56">
        <v>9</v>
      </c>
      <c r="B19" s="56">
        <v>10</v>
      </c>
      <c r="C19" s="85" t="s">
        <v>203</v>
      </c>
      <c r="D19" s="25" t="s">
        <v>204</v>
      </c>
      <c r="E19" s="10">
        <v>96</v>
      </c>
      <c r="F19" s="10">
        <v>5</v>
      </c>
      <c r="G19" s="10">
        <v>94</v>
      </c>
      <c r="H19" s="10">
        <v>5</v>
      </c>
      <c r="I19" s="10">
        <v>97</v>
      </c>
      <c r="J19" s="10">
        <v>6</v>
      </c>
      <c r="K19" s="10">
        <v>94</v>
      </c>
      <c r="L19" s="10">
        <v>5</v>
      </c>
      <c r="M19" s="10">
        <v>95</v>
      </c>
      <c r="N19" s="10">
        <v>2</v>
      </c>
      <c r="O19" s="10">
        <v>89</v>
      </c>
      <c r="P19" s="10">
        <v>3</v>
      </c>
      <c r="Q19" s="10">
        <f t="shared" si="0"/>
        <v>565</v>
      </c>
      <c r="R19" s="10">
        <f t="shared" si="1"/>
        <v>26</v>
      </c>
      <c r="S19" s="10">
        <v>94</v>
      </c>
      <c r="T19" s="10">
        <v>4</v>
      </c>
      <c r="U19" s="10">
        <v>93</v>
      </c>
      <c r="V19" s="10">
        <v>4</v>
      </c>
      <c r="W19" s="10">
        <v>94</v>
      </c>
      <c r="X19" s="10">
        <v>5</v>
      </c>
      <c r="Y19" s="10">
        <v>94</v>
      </c>
      <c r="Z19" s="10">
        <v>2</v>
      </c>
      <c r="AA19" s="10">
        <v>92</v>
      </c>
      <c r="AB19" s="10">
        <v>3</v>
      </c>
      <c r="AC19" s="10">
        <v>92</v>
      </c>
      <c r="AD19" s="10">
        <v>3</v>
      </c>
      <c r="AE19" s="10">
        <f t="shared" si="2"/>
        <v>559</v>
      </c>
      <c r="AF19" s="10">
        <f t="shared" si="3"/>
        <v>21</v>
      </c>
      <c r="AG19" s="7">
        <f t="shared" si="4"/>
        <v>1124</v>
      </c>
      <c r="AH19" s="7">
        <f t="shared" si="5"/>
        <v>47</v>
      </c>
      <c r="AI19" s="11"/>
      <c r="AJ19" s="11">
        <f t="shared" si="6"/>
        <v>1124</v>
      </c>
    </row>
    <row r="20" spans="1:36" ht="15.5" x14ac:dyDescent="0.35">
      <c r="A20" s="56">
        <v>23</v>
      </c>
      <c r="B20" s="56">
        <v>22</v>
      </c>
      <c r="C20" s="85" t="s">
        <v>205</v>
      </c>
      <c r="D20" s="25" t="s">
        <v>40</v>
      </c>
      <c r="E20" s="10">
        <v>94</v>
      </c>
      <c r="F20" s="10">
        <v>4</v>
      </c>
      <c r="G20" s="10">
        <v>90</v>
      </c>
      <c r="H20" s="10">
        <v>1</v>
      </c>
      <c r="I20" s="10">
        <v>94</v>
      </c>
      <c r="J20" s="10">
        <v>4</v>
      </c>
      <c r="K20" s="10">
        <v>92</v>
      </c>
      <c r="L20" s="10">
        <v>3</v>
      </c>
      <c r="M20" s="10">
        <v>93</v>
      </c>
      <c r="N20" s="10">
        <v>2</v>
      </c>
      <c r="O20" s="10">
        <v>92</v>
      </c>
      <c r="P20" s="10">
        <v>3</v>
      </c>
      <c r="Q20" s="10">
        <f t="shared" si="0"/>
        <v>555</v>
      </c>
      <c r="R20" s="10">
        <f t="shared" si="1"/>
        <v>17</v>
      </c>
      <c r="S20" s="10">
        <v>93</v>
      </c>
      <c r="T20" s="10">
        <v>4</v>
      </c>
      <c r="U20" s="10">
        <v>95</v>
      </c>
      <c r="V20" s="10">
        <v>3</v>
      </c>
      <c r="W20" s="10">
        <v>94</v>
      </c>
      <c r="X20" s="10">
        <v>3</v>
      </c>
      <c r="Y20" s="10">
        <v>88</v>
      </c>
      <c r="Z20" s="10">
        <v>2</v>
      </c>
      <c r="AA20" s="10">
        <v>94</v>
      </c>
      <c r="AB20" s="10">
        <v>4</v>
      </c>
      <c r="AC20" s="10">
        <v>94</v>
      </c>
      <c r="AD20" s="10">
        <v>4</v>
      </c>
      <c r="AE20" s="10">
        <f t="shared" si="2"/>
        <v>558</v>
      </c>
      <c r="AF20" s="10">
        <f t="shared" si="3"/>
        <v>20</v>
      </c>
      <c r="AG20" s="7">
        <f t="shared" si="4"/>
        <v>1113</v>
      </c>
      <c r="AH20" s="7">
        <f t="shared" si="5"/>
        <v>37</v>
      </c>
      <c r="AI20" s="11"/>
      <c r="AJ20" s="11">
        <f t="shared" si="6"/>
        <v>1113</v>
      </c>
    </row>
    <row r="21" spans="1:36" ht="15.5" x14ac:dyDescent="0.35">
      <c r="A21" s="56">
        <v>13</v>
      </c>
      <c r="B21" s="56">
        <v>21</v>
      </c>
      <c r="C21" s="84" t="s">
        <v>48</v>
      </c>
      <c r="D21" s="26" t="s">
        <v>35</v>
      </c>
      <c r="E21" s="10">
        <v>91</v>
      </c>
      <c r="F21" s="10">
        <v>3</v>
      </c>
      <c r="G21" s="10">
        <v>91</v>
      </c>
      <c r="H21" s="10">
        <v>3</v>
      </c>
      <c r="I21" s="10">
        <v>95</v>
      </c>
      <c r="J21" s="10">
        <v>4</v>
      </c>
      <c r="K21" s="10">
        <v>93</v>
      </c>
      <c r="L21" s="10">
        <v>1</v>
      </c>
      <c r="M21" s="10">
        <v>96</v>
      </c>
      <c r="N21" s="10">
        <v>4</v>
      </c>
      <c r="O21" s="10">
        <v>93</v>
      </c>
      <c r="P21" s="10">
        <v>4</v>
      </c>
      <c r="Q21" s="10">
        <f t="shared" si="0"/>
        <v>559</v>
      </c>
      <c r="R21" s="10">
        <f t="shared" si="1"/>
        <v>19</v>
      </c>
      <c r="S21" s="10">
        <v>89</v>
      </c>
      <c r="T21" s="10">
        <v>2</v>
      </c>
      <c r="U21" s="10">
        <v>94</v>
      </c>
      <c r="V21" s="10">
        <v>3</v>
      </c>
      <c r="W21" s="10">
        <v>93</v>
      </c>
      <c r="X21" s="10">
        <v>3</v>
      </c>
      <c r="Y21" s="10">
        <v>94</v>
      </c>
      <c r="Z21" s="10">
        <v>3</v>
      </c>
      <c r="AA21" s="10">
        <v>89</v>
      </c>
      <c r="AB21" s="10">
        <v>2</v>
      </c>
      <c r="AC21" s="10">
        <v>92</v>
      </c>
      <c r="AD21" s="10">
        <v>4</v>
      </c>
      <c r="AE21" s="10">
        <f t="shared" si="2"/>
        <v>551</v>
      </c>
      <c r="AF21" s="10">
        <f t="shared" si="3"/>
        <v>17</v>
      </c>
      <c r="AG21" s="7">
        <f t="shared" si="4"/>
        <v>1110</v>
      </c>
      <c r="AH21" s="7">
        <f t="shared" si="5"/>
        <v>36</v>
      </c>
      <c r="AI21" s="11"/>
      <c r="AJ21" s="11">
        <f t="shared" si="6"/>
        <v>1110</v>
      </c>
    </row>
    <row r="22" spans="1:36" ht="15.5" x14ac:dyDescent="0.35">
      <c r="A22" s="56">
        <v>11</v>
      </c>
      <c r="B22" s="56">
        <v>9</v>
      </c>
      <c r="C22" s="84" t="s">
        <v>117</v>
      </c>
      <c r="D22" s="26" t="s">
        <v>110</v>
      </c>
      <c r="E22" s="10">
        <v>93</v>
      </c>
      <c r="F22" s="10">
        <v>3</v>
      </c>
      <c r="G22" s="10">
        <v>92</v>
      </c>
      <c r="H22" s="10">
        <v>3</v>
      </c>
      <c r="I22" s="10">
        <v>94</v>
      </c>
      <c r="J22" s="10">
        <v>4</v>
      </c>
      <c r="K22" s="10">
        <v>95</v>
      </c>
      <c r="L22" s="10">
        <v>3</v>
      </c>
      <c r="M22" s="10">
        <v>93</v>
      </c>
      <c r="N22" s="10">
        <v>1</v>
      </c>
      <c r="O22" s="10">
        <v>89</v>
      </c>
      <c r="P22" s="10">
        <v>2</v>
      </c>
      <c r="Q22" s="10">
        <f t="shared" si="0"/>
        <v>556</v>
      </c>
      <c r="R22" s="10">
        <f t="shared" si="1"/>
        <v>16</v>
      </c>
      <c r="S22" s="10">
        <v>93</v>
      </c>
      <c r="T22" s="10">
        <v>3</v>
      </c>
      <c r="U22" s="10">
        <v>92</v>
      </c>
      <c r="V22" s="10">
        <v>2</v>
      </c>
      <c r="W22" s="10">
        <v>94</v>
      </c>
      <c r="X22" s="10">
        <v>2</v>
      </c>
      <c r="Y22" s="10">
        <v>95</v>
      </c>
      <c r="Z22" s="10">
        <v>4</v>
      </c>
      <c r="AA22" s="10">
        <v>92</v>
      </c>
      <c r="AB22" s="10">
        <v>1</v>
      </c>
      <c r="AC22" s="10">
        <v>86</v>
      </c>
      <c r="AD22" s="10">
        <v>0</v>
      </c>
      <c r="AE22" s="10">
        <f t="shared" si="2"/>
        <v>552</v>
      </c>
      <c r="AF22" s="10">
        <f t="shared" si="3"/>
        <v>12</v>
      </c>
      <c r="AG22" s="7">
        <f t="shared" si="4"/>
        <v>1108</v>
      </c>
      <c r="AH22" s="7">
        <f t="shared" si="5"/>
        <v>28</v>
      </c>
      <c r="AI22" s="11"/>
      <c r="AJ22" s="11">
        <f t="shared" si="6"/>
        <v>1108</v>
      </c>
    </row>
    <row r="23" spans="1:36" ht="15.5" x14ac:dyDescent="0.35">
      <c r="A23" s="56">
        <v>18</v>
      </c>
      <c r="B23" s="56">
        <v>8</v>
      </c>
      <c r="C23" s="85" t="s">
        <v>206</v>
      </c>
      <c r="D23" s="25" t="s">
        <v>207</v>
      </c>
      <c r="E23" s="10">
        <v>87</v>
      </c>
      <c r="F23" s="10">
        <v>1</v>
      </c>
      <c r="G23" s="10">
        <v>89</v>
      </c>
      <c r="H23" s="10">
        <v>2</v>
      </c>
      <c r="I23" s="10">
        <v>93</v>
      </c>
      <c r="J23" s="10">
        <v>4</v>
      </c>
      <c r="K23" s="10">
        <v>90</v>
      </c>
      <c r="L23" s="10">
        <v>2</v>
      </c>
      <c r="M23" s="10">
        <v>94</v>
      </c>
      <c r="N23" s="10">
        <v>4</v>
      </c>
      <c r="O23" s="10">
        <v>89</v>
      </c>
      <c r="P23" s="10">
        <v>2</v>
      </c>
      <c r="Q23" s="10">
        <f t="shared" si="0"/>
        <v>542</v>
      </c>
      <c r="R23" s="10">
        <f t="shared" si="1"/>
        <v>15</v>
      </c>
      <c r="S23" s="10">
        <v>88</v>
      </c>
      <c r="T23" s="10">
        <v>0</v>
      </c>
      <c r="U23" s="10">
        <v>90</v>
      </c>
      <c r="V23" s="10">
        <v>5</v>
      </c>
      <c r="W23" s="10">
        <v>92</v>
      </c>
      <c r="X23" s="10">
        <v>4</v>
      </c>
      <c r="Y23" s="10">
        <v>91</v>
      </c>
      <c r="Z23" s="10">
        <v>2</v>
      </c>
      <c r="AA23" s="10">
        <v>95</v>
      </c>
      <c r="AB23" s="10">
        <v>3</v>
      </c>
      <c r="AC23" s="10">
        <v>90</v>
      </c>
      <c r="AD23" s="10">
        <v>3</v>
      </c>
      <c r="AE23" s="10">
        <f t="shared" si="2"/>
        <v>546</v>
      </c>
      <c r="AF23" s="10">
        <f t="shared" si="3"/>
        <v>17</v>
      </c>
      <c r="AG23" s="7">
        <f t="shared" si="4"/>
        <v>1088</v>
      </c>
      <c r="AH23" s="7">
        <f t="shared" si="5"/>
        <v>32</v>
      </c>
      <c r="AI23" s="11"/>
      <c r="AJ23" s="11">
        <f t="shared" si="6"/>
        <v>1088</v>
      </c>
    </row>
    <row r="24" spans="1:36" ht="15.5" x14ac:dyDescent="0.35">
      <c r="A24" s="56">
        <v>28</v>
      </c>
      <c r="B24" s="56">
        <v>24</v>
      </c>
      <c r="C24" s="26" t="s">
        <v>205</v>
      </c>
      <c r="D24" s="26" t="s">
        <v>178</v>
      </c>
      <c r="E24" s="10">
        <v>89</v>
      </c>
      <c r="F24" s="10">
        <v>2</v>
      </c>
      <c r="G24" s="10">
        <v>87</v>
      </c>
      <c r="H24" s="10">
        <v>3</v>
      </c>
      <c r="I24" s="10">
        <v>86</v>
      </c>
      <c r="J24" s="10">
        <v>1</v>
      </c>
      <c r="K24" s="10">
        <v>85</v>
      </c>
      <c r="L24" s="10">
        <v>1</v>
      </c>
      <c r="M24" s="10">
        <v>85</v>
      </c>
      <c r="N24" s="10">
        <v>2</v>
      </c>
      <c r="O24" s="10">
        <v>89</v>
      </c>
      <c r="P24" s="10">
        <v>1</v>
      </c>
      <c r="Q24" s="10">
        <f t="shared" si="0"/>
        <v>521</v>
      </c>
      <c r="R24" s="10">
        <f t="shared" si="1"/>
        <v>10</v>
      </c>
      <c r="S24" s="10">
        <v>87</v>
      </c>
      <c r="T24" s="10">
        <v>2</v>
      </c>
      <c r="U24" s="10">
        <v>94</v>
      </c>
      <c r="V24" s="10">
        <v>3</v>
      </c>
      <c r="W24" s="10">
        <v>91</v>
      </c>
      <c r="X24" s="10">
        <v>1</v>
      </c>
      <c r="Y24" s="10">
        <v>85</v>
      </c>
      <c r="Z24" s="10">
        <v>2</v>
      </c>
      <c r="AA24" s="10">
        <v>89</v>
      </c>
      <c r="AB24" s="10">
        <v>3</v>
      </c>
      <c r="AC24" s="10">
        <v>90</v>
      </c>
      <c r="AD24" s="10">
        <v>3</v>
      </c>
      <c r="AE24" s="10">
        <f t="shared" si="2"/>
        <v>536</v>
      </c>
      <c r="AF24" s="10">
        <f t="shared" si="3"/>
        <v>14</v>
      </c>
      <c r="AG24" s="7">
        <f t="shared" si="4"/>
        <v>1057</v>
      </c>
      <c r="AH24" s="7">
        <f t="shared" si="5"/>
        <v>24</v>
      </c>
      <c r="AI24" s="11"/>
      <c r="AJ24" s="11">
        <f t="shared" si="6"/>
        <v>1057</v>
      </c>
    </row>
    <row r="25" spans="1:36" ht="15.5" x14ac:dyDescent="0.35">
      <c r="A25" s="53"/>
      <c r="B25" s="53"/>
      <c r="C25" s="26"/>
      <c r="D25" s="2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ref="Q25:Q31" si="7">E25+G25+I25+K25+M25+O25</f>
        <v>0</v>
      </c>
      <c r="R25" s="10">
        <f t="shared" ref="R25:R31" si="8">F25+H25+J25+L25+N25+P25</f>
        <v>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>
        <f t="shared" ref="AE25:AE31" si="9">S25+U25+W25+Y25+AA25+AC25</f>
        <v>0</v>
      </c>
      <c r="AF25" s="10">
        <f t="shared" ref="AF25:AF31" si="10">T25+V25+X25+Z25+AB25+AD25</f>
        <v>0</v>
      </c>
      <c r="AG25" s="7">
        <f t="shared" ref="AG25:AG31" si="11">Q25+AE25</f>
        <v>0</v>
      </c>
      <c r="AH25" s="7">
        <f t="shared" ref="AH25:AH31" si="12">R25+AF25</f>
        <v>0</v>
      </c>
      <c r="AI25" s="11"/>
      <c r="AJ25" s="11">
        <f t="shared" ref="AJ25:AJ31" si="13">AG25+AI25</f>
        <v>0</v>
      </c>
    </row>
    <row r="26" spans="1:36" ht="15.5" x14ac:dyDescent="0.35">
      <c r="A26" s="53"/>
      <c r="B26" s="53"/>
      <c r="C26" s="25"/>
      <c r="D26" s="25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7"/>
        <v>0</v>
      </c>
      <c r="R26" s="10">
        <f t="shared" si="8"/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f t="shared" si="9"/>
        <v>0</v>
      </c>
      <c r="AF26" s="10">
        <f t="shared" si="10"/>
        <v>0</v>
      </c>
      <c r="AG26" s="7">
        <f t="shared" si="11"/>
        <v>0</v>
      </c>
      <c r="AH26" s="7">
        <f t="shared" si="12"/>
        <v>0</v>
      </c>
      <c r="AI26" s="11"/>
      <c r="AJ26" s="11">
        <f t="shared" si="13"/>
        <v>0</v>
      </c>
    </row>
    <row r="27" spans="1:36" ht="15.5" x14ac:dyDescent="0.35">
      <c r="A27" s="56"/>
      <c r="B27" s="56"/>
      <c r="C27" s="26"/>
      <c r="D27" s="2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7"/>
        <v>0</v>
      </c>
      <c r="R27" s="10">
        <f t="shared" si="8"/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f t="shared" si="9"/>
        <v>0</v>
      </c>
      <c r="AF27" s="10">
        <f t="shared" si="10"/>
        <v>0</v>
      </c>
      <c r="AG27" s="7">
        <f t="shared" si="11"/>
        <v>0</v>
      </c>
      <c r="AH27" s="7">
        <f t="shared" si="12"/>
        <v>0</v>
      </c>
      <c r="AI27" s="11"/>
      <c r="AJ27" s="11">
        <f t="shared" si="13"/>
        <v>0</v>
      </c>
    </row>
    <row r="28" spans="1:36" ht="15.5" x14ac:dyDescent="0.35">
      <c r="A28" s="53"/>
      <c r="B28" s="53"/>
      <c r="C28" s="25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7"/>
        <v>0</v>
      </c>
      <c r="R28" s="10">
        <f t="shared" si="8"/>
        <v>0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f t="shared" si="9"/>
        <v>0</v>
      </c>
      <c r="AF28" s="10">
        <f t="shared" si="10"/>
        <v>0</v>
      </c>
      <c r="AG28" s="7">
        <f t="shared" si="11"/>
        <v>0</v>
      </c>
      <c r="AH28" s="7">
        <f t="shared" si="12"/>
        <v>0</v>
      </c>
      <c r="AI28" s="11"/>
      <c r="AJ28" s="11">
        <f t="shared" si="13"/>
        <v>0</v>
      </c>
    </row>
    <row r="29" spans="1:36" ht="15.5" x14ac:dyDescent="0.35">
      <c r="A29" s="56"/>
      <c r="B29" s="56"/>
      <c r="C29" s="26"/>
      <c r="D29" s="2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7"/>
        <v>0</v>
      </c>
      <c r="R29" s="10">
        <f t="shared" si="8"/>
        <v>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>
        <f t="shared" si="9"/>
        <v>0</v>
      </c>
      <c r="AF29" s="10">
        <f t="shared" si="10"/>
        <v>0</v>
      </c>
      <c r="AG29" s="7">
        <f t="shared" si="11"/>
        <v>0</v>
      </c>
      <c r="AH29" s="7">
        <f t="shared" si="12"/>
        <v>0</v>
      </c>
      <c r="AI29" s="11"/>
      <c r="AJ29" s="11">
        <f t="shared" si="13"/>
        <v>0</v>
      </c>
    </row>
    <row r="30" spans="1:36" ht="15.5" x14ac:dyDescent="0.35">
      <c r="A30" s="53"/>
      <c r="B30" s="19"/>
      <c r="C30" s="26"/>
      <c r="D30" s="2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f t="shared" si="7"/>
        <v>0</v>
      </c>
      <c r="R30" s="10">
        <f t="shared" si="8"/>
        <v>0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f t="shared" si="9"/>
        <v>0</v>
      </c>
      <c r="AF30" s="10">
        <f t="shared" si="10"/>
        <v>0</v>
      </c>
      <c r="AG30" s="7">
        <f t="shared" si="11"/>
        <v>0</v>
      </c>
      <c r="AH30" s="7">
        <f t="shared" si="12"/>
        <v>0</v>
      </c>
      <c r="AI30" s="12"/>
      <c r="AJ30" s="11">
        <f t="shared" si="13"/>
        <v>0</v>
      </c>
    </row>
    <row r="31" spans="1:36" ht="15.5" x14ac:dyDescent="0.35">
      <c r="A31" s="53"/>
      <c r="B31" s="19"/>
      <c r="C31" s="26"/>
      <c r="D31" s="26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7"/>
        <v>0</v>
      </c>
      <c r="R31" s="10">
        <f t="shared" si="8"/>
        <v>0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>
        <f t="shared" si="9"/>
        <v>0</v>
      </c>
      <c r="AF31" s="10">
        <f t="shared" si="10"/>
        <v>0</v>
      </c>
      <c r="AG31" s="7">
        <f t="shared" si="11"/>
        <v>0</v>
      </c>
      <c r="AH31" s="7">
        <f t="shared" si="12"/>
        <v>0</v>
      </c>
      <c r="AI31" s="12"/>
      <c r="AJ31" s="11">
        <f t="shared" si="13"/>
        <v>0</v>
      </c>
    </row>
    <row r="32" spans="1:36" ht="15.5" x14ac:dyDescent="0.35">
      <c r="A32" s="23"/>
      <c r="B32" s="23"/>
      <c r="C32" s="25"/>
      <c r="D32" s="25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0"/>
      <c r="R32" s="10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0"/>
      <c r="AF32" s="10"/>
      <c r="AG32" s="7"/>
      <c r="AH32" s="7"/>
      <c r="AI32" s="24"/>
      <c r="AJ32" s="11"/>
    </row>
    <row r="33" spans="1:36" ht="15.5" x14ac:dyDescent="0.35">
      <c r="A33" s="13"/>
      <c r="B33" s="13"/>
      <c r="C33" s="13"/>
      <c r="D33" s="13"/>
      <c r="E33" s="13"/>
      <c r="F33" s="13"/>
      <c r="G33" s="13"/>
      <c r="H33" s="36"/>
      <c r="I33" s="33"/>
      <c r="J33" s="33"/>
      <c r="K33" s="33"/>
      <c r="L33" s="3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x14ac:dyDescent="0.25">
      <c r="A34" s="175" t="s">
        <v>15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7"/>
      <c r="AC34" s="40"/>
      <c r="AD34" s="40"/>
      <c r="AE34" s="40"/>
      <c r="AF34" s="14"/>
    </row>
    <row r="35" spans="1:36" x14ac:dyDescent="0.25">
      <c r="A35" s="15" t="s">
        <v>14</v>
      </c>
      <c r="B35" s="16" t="s">
        <v>0</v>
      </c>
      <c r="C35" s="38" t="s">
        <v>1</v>
      </c>
      <c r="D35" t="s">
        <v>45</v>
      </c>
      <c r="E35" s="39">
        <v>1</v>
      </c>
      <c r="F35" s="32"/>
      <c r="G35" s="7">
        <v>2</v>
      </c>
      <c r="H35" s="32"/>
      <c r="I35" s="39">
        <v>3</v>
      </c>
      <c r="J35" s="32"/>
      <c r="K35" s="39">
        <v>4</v>
      </c>
      <c r="L35" s="32"/>
      <c r="M35" s="39">
        <v>5</v>
      </c>
      <c r="N35" s="32"/>
      <c r="O35" s="39">
        <v>6</v>
      </c>
      <c r="P35" s="32"/>
      <c r="Q35" s="39">
        <v>7</v>
      </c>
      <c r="R35" s="32"/>
      <c r="S35" s="39">
        <v>8</v>
      </c>
      <c r="T35" s="32"/>
      <c r="U35" s="39">
        <v>9</v>
      </c>
      <c r="V35" s="32"/>
      <c r="W35" s="39">
        <v>10</v>
      </c>
      <c r="X35" s="32"/>
      <c r="Y35" s="39" t="s">
        <v>9</v>
      </c>
      <c r="Z35" s="32"/>
      <c r="AA35" s="32" t="s">
        <v>8</v>
      </c>
      <c r="AF35" s="32"/>
    </row>
    <row r="36" spans="1:36" ht="15.5" x14ac:dyDescent="0.35">
      <c r="A36" s="42">
        <v>1</v>
      </c>
      <c r="B36" s="26" t="s">
        <v>108</v>
      </c>
      <c r="C36" s="26" t="s">
        <v>109</v>
      </c>
      <c r="D36" s="57">
        <v>1193</v>
      </c>
      <c r="E36" s="44">
        <v>10.199999999999999</v>
      </c>
      <c r="F36" s="45"/>
      <c r="G36" s="44">
        <v>10.4</v>
      </c>
      <c r="H36" s="45"/>
      <c r="I36" s="44">
        <v>9.8000000000000007</v>
      </c>
      <c r="J36" s="45"/>
      <c r="K36" s="44">
        <v>10.5</v>
      </c>
      <c r="L36" s="45"/>
      <c r="M36" s="44">
        <v>10.9</v>
      </c>
      <c r="N36" s="45"/>
      <c r="O36" s="44">
        <v>10.5</v>
      </c>
      <c r="P36" s="45"/>
      <c r="Q36" s="44">
        <v>10.6</v>
      </c>
      <c r="R36" s="45"/>
      <c r="S36" s="44">
        <v>10.199999999999999</v>
      </c>
      <c r="T36" s="45"/>
      <c r="U36" s="44">
        <v>10.1</v>
      </c>
      <c r="V36" s="45"/>
      <c r="W36" s="44">
        <v>10.199999999999999</v>
      </c>
      <c r="X36" s="45"/>
      <c r="Y36" s="44">
        <f t="shared" ref="Y36:Y44" si="14">E36+G36+I36+K36+M36+O36+Q36+S36+U36+W36</f>
        <v>103.4</v>
      </c>
      <c r="Z36" s="45"/>
      <c r="AA36" s="44">
        <f t="shared" ref="AA36:AA44" si="15">D36+Y36</f>
        <v>1296.4000000000001</v>
      </c>
      <c r="AF36" s="35"/>
    </row>
    <row r="37" spans="1:36" ht="15.5" x14ac:dyDescent="0.35">
      <c r="A37" s="42">
        <v>2</v>
      </c>
      <c r="B37" s="25" t="s">
        <v>53</v>
      </c>
      <c r="C37" s="25" t="s">
        <v>40</v>
      </c>
      <c r="D37" s="57">
        <v>1191</v>
      </c>
      <c r="E37" s="44">
        <v>10.6</v>
      </c>
      <c r="F37" s="45"/>
      <c r="G37" s="44">
        <v>9.9</v>
      </c>
      <c r="H37" s="45"/>
      <c r="I37" s="44">
        <v>9.8000000000000007</v>
      </c>
      <c r="J37" s="45"/>
      <c r="K37" s="44">
        <v>10.4</v>
      </c>
      <c r="L37" s="45"/>
      <c r="M37" s="44">
        <v>10.199999999999999</v>
      </c>
      <c r="N37" s="45"/>
      <c r="O37" s="44">
        <v>10.7</v>
      </c>
      <c r="P37" s="45"/>
      <c r="Q37" s="44">
        <v>10.9</v>
      </c>
      <c r="R37" s="45"/>
      <c r="S37" s="44">
        <v>9.6</v>
      </c>
      <c r="T37" s="45"/>
      <c r="U37" s="44">
        <v>10.6</v>
      </c>
      <c r="V37" s="45"/>
      <c r="W37" s="44">
        <v>10</v>
      </c>
      <c r="X37" s="45"/>
      <c r="Y37" s="44">
        <f t="shared" si="14"/>
        <v>102.7</v>
      </c>
      <c r="Z37" s="45"/>
      <c r="AA37" s="44">
        <f t="shared" si="15"/>
        <v>1293.7</v>
      </c>
      <c r="AF37" s="35"/>
    </row>
    <row r="38" spans="1:36" ht="15.5" x14ac:dyDescent="0.35">
      <c r="A38" s="42">
        <v>3</v>
      </c>
      <c r="B38" s="25" t="s">
        <v>74</v>
      </c>
      <c r="C38" s="25" t="s">
        <v>75</v>
      </c>
      <c r="D38" s="57">
        <v>1187</v>
      </c>
      <c r="E38" s="44">
        <v>10.6</v>
      </c>
      <c r="F38" s="45"/>
      <c r="G38" s="44">
        <v>9.9</v>
      </c>
      <c r="H38" s="45"/>
      <c r="I38" s="44">
        <v>10.3</v>
      </c>
      <c r="J38" s="45"/>
      <c r="K38" s="44">
        <v>10.6</v>
      </c>
      <c r="L38" s="45"/>
      <c r="M38" s="44">
        <v>10.4</v>
      </c>
      <c r="N38" s="45"/>
      <c r="O38" s="44">
        <v>10.199999999999999</v>
      </c>
      <c r="P38" s="45"/>
      <c r="Q38" s="44">
        <v>10.5</v>
      </c>
      <c r="R38" s="45"/>
      <c r="S38" s="44">
        <v>9.8000000000000007</v>
      </c>
      <c r="T38" s="45"/>
      <c r="U38" s="44">
        <v>9.9</v>
      </c>
      <c r="V38" s="45"/>
      <c r="W38" s="44">
        <v>10.1</v>
      </c>
      <c r="X38" s="45"/>
      <c r="Y38" s="44">
        <f t="shared" si="14"/>
        <v>102.3</v>
      </c>
      <c r="Z38" s="45"/>
      <c r="AA38" s="44">
        <f t="shared" si="15"/>
        <v>1289.3</v>
      </c>
      <c r="AF38" s="35"/>
    </row>
    <row r="39" spans="1:36" ht="15.5" x14ac:dyDescent="0.35">
      <c r="A39" s="42">
        <v>4</v>
      </c>
      <c r="B39" s="26" t="s">
        <v>68</v>
      </c>
      <c r="C39" s="26" t="s">
        <v>75</v>
      </c>
      <c r="D39" s="57">
        <v>1183</v>
      </c>
      <c r="E39" s="44">
        <v>10.6</v>
      </c>
      <c r="F39" s="45"/>
      <c r="G39" s="44">
        <v>10.8</v>
      </c>
      <c r="H39" s="45"/>
      <c r="I39" s="44">
        <v>10.5</v>
      </c>
      <c r="J39" s="45"/>
      <c r="K39" s="44">
        <v>10.1</v>
      </c>
      <c r="L39" s="45"/>
      <c r="M39" s="44">
        <v>10.199999999999999</v>
      </c>
      <c r="N39" s="45"/>
      <c r="O39" s="44">
        <v>10.6</v>
      </c>
      <c r="P39" s="45"/>
      <c r="Q39" s="44">
        <v>10.3</v>
      </c>
      <c r="R39" s="45"/>
      <c r="S39" s="44">
        <v>10.6</v>
      </c>
      <c r="T39" s="45"/>
      <c r="U39" s="44">
        <v>10.5</v>
      </c>
      <c r="V39" s="45"/>
      <c r="W39" s="44">
        <v>10.3</v>
      </c>
      <c r="X39" s="45"/>
      <c r="Y39" s="44">
        <f t="shared" si="14"/>
        <v>104.5</v>
      </c>
      <c r="Z39" s="45"/>
      <c r="AA39" s="44">
        <f t="shared" si="15"/>
        <v>1287.5</v>
      </c>
      <c r="AF39" s="35"/>
    </row>
    <row r="40" spans="1:36" ht="15.5" x14ac:dyDescent="0.35">
      <c r="A40" s="42">
        <v>5</v>
      </c>
      <c r="B40" s="25" t="s">
        <v>76</v>
      </c>
      <c r="C40" s="25" t="s">
        <v>110</v>
      </c>
      <c r="D40" s="57">
        <v>1181</v>
      </c>
      <c r="E40" s="44">
        <v>10.3</v>
      </c>
      <c r="F40" s="45"/>
      <c r="G40" s="44">
        <v>10.6</v>
      </c>
      <c r="H40" s="45"/>
      <c r="I40" s="44">
        <v>8.8000000000000007</v>
      </c>
      <c r="J40" s="45"/>
      <c r="K40" s="44">
        <v>9.9</v>
      </c>
      <c r="L40" s="45"/>
      <c r="M40" s="44">
        <v>10.3</v>
      </c>
      <c r="N40" s="45"/>
      <c r="O40" s="44">
        <v>10.1</v>
      </c>
      <c r="P40" s="45"/>
      <c r="Q40" s="44">
        <v>10.199999999999999</v>
      </c>
      <c r="R40" s="45"/>
      <c r="S40" s="44">
        <v>10.199999999999999</v>
      </c>
      <c r="T40" s="45"/>
      <c r="U40" s="44">
        <v>10.3</v>
      </c>
      <c r="V40" s="45"/>
      <c r="W40" s="44">
        <v>9.6999999999999993</v>
      </c>
      <c r="X40" s="45"/>
      <c r="Y40" s="44">
        <f t="shared" si="14"/>
        <v>100.4</v>
      </c>
      <c r="Z40" s="45"/>
      <c r="AA40" s="44">
        <f t="shared" si="15"/>
        <v>1281.4000000000001</v>
      </c>
      <c r="AF40" s="35"/>
    </row>
    <row r="41" spans="1:36" ht="15.5" x14ac:dyDescent="0.35">
      <c r="A41" s="42">
        <v>6</v>
      </c>
      <c r="B41" s="25" t="s">
        <v>49</v>
      </c>
      <c r="C41" s="25" t="s">
        <v>50</v>
      </c>
      <c r="D41" s="57">
        <v>1179</v>
      </c>
      <c r="E41" s="44">
        <v>10.1</v>
      </c>
      <c r="F41" s="45"/>
      <c r="G41" s="44">
        <v>10.9</v>
      </c>
      <c r="H41" s="45"/>
      <c r="I41" s="44">
        <v>9.9</v>
      </c>
      <c r="J41" s="45"/>
      <c r="K41" s="44">
        <v>10.5</v>
      </c>
      <c r="L41" s="45"/>
      <c r="M41" s="44">
        <v>10.3</v>
      </c>
      <c r="N41" s="45"/>
      <c r="O41" s="44">
        <v>10.5</v>
      </c>
      <c r="P41" s="45"/>
      <c r="Q41" s="44">
        <v>9.3000000000000007</v>
      </c>
      <c r="R41" s="45"/>
      <c r="S41" s="44">
        <v>10.8</v>
      </c>
      <c r="T41" s="45"/>
      <c r="U41" s="44">
        <v>10.4</v>
      </c>
      <c r="V41" s="45"/>
      <c r="W41" s="44">
        <v>9.1999999999999993</v>
      </c>
      <c r="X41" s="45"/>
      <c r="Y41" s="44">
        <f t="shared" si="14"/>
        <v>101.9</v>
      </c>
      <c r="Z41" s="45"/>
      <c r="AA41" s="44">
        <f t="shared" si="15"/>
        <v>1280.9000000000001</v>
      </c>
      <c r="AF41" s="35"/>
    </row>
    <row r="42" spans="1:36" ht="15.5" x14ac:dyDescent="0.35">
      <c r="A42" s="42">
        <v>7</v>
      </c>
      <c r="B42" s="26" t="s">
        <v>103</v>
      </c>
      <c r="C42" s="26" t="s">
        <v>57</v>
      </c>
      <c r="D42" s="57">
        <v>1176</v>
      </c>
      <c r="E42" s="44">
        <v>10.3</v>
      </c>
      <c r="F42" s="45"/>
      <c r="G42" s="44">
        <v>10.6</v>
      </c>
      <c r="H42" s="45"/>
      <c r="I42" s="44">
        <v>9.9</v>
      </c>
      <c r="J42" s="45"/>
      <c r="K42" s="44">
        <v>10.7</v>
      </c>
      <c r="L42" s="45"/>
      <c r="M42" s="44">
        <v>10.8</v>
      </c>
      <c r="N42" s="45"/>
      <c r="O42" s="44">
        <v>10.199999999999999</v>
      </c>
      <c r="P42" s="45"/>
      <c r="Q42" s="44">
        <v>10.5</v>
      </c>
      <c r="R42" s="45"/>
      <c r="S42" s="44">
        <v>10.4</v>
      </c>
      <c r="T42" s="45"/>
      <c r="U42" s="44">
        <v>9.8000000000000007</v>
      </c>
      <c r="V42" s="45"/>
      <c r="W42" s="44">
        <v>9.9</v>
      </c>
      <c r="X42" s="45"/>
      <c r="Y42" s="44">
        <f t="shared" si="14"/>
        <v>103.10000000000001</v>
      </c>
      <c r="Z42" s="45"/>
      <c r="AA42" s="44">
        <f t="shared" si="15"/>
        <v>1279.0999999999999</v>
      </c>
      <c r="AF42" s="35"/>
    </row>
    <row r="43" spans="1:36" ht="15.5" x14ac:dyDescent="0.35">
      <c r="A43" s="42">
        <v>8</v>
      </c>
      <c r="B43" s="25" t="s">
        <v>51</v>
      </c>
      <c r="C43" s="25" t="s">
        <v>52</v>
      </c>
      <c r="D43" s="57">
        <v>1178</v>
      </c>
      <c r="E43" s="44">
        <v>9.6</v>
      </c>
      <c r="F43" s="45"/>
      <c r="G43" s="44">
        <v>9.1999999999999993</v>
      </c>
      <c r="H43" s="45"/>
      <c r="I43" s="44">
        <v>10.3</v>
      </c>
      <c r="J43" s="45"/>
      <c r="K43" s="44">
        <v>9.3000000000000007</v>
      </c>
      <c r="L43" s="45"/>
      <c r="M43" s="44">
        <v>9.8000000000000007</v>
      </c>
      <c r="N43" s="45"/>
      <c r="O43" s="44">
        <v>10.3</v>
      </c>
      <c r="P43" s="45"/>
      <c r="Q43" s="44">
        <v>10.199999999999999</v>
      </c>
      <c r="R43" s="45"/>
      <c r="S43" s="44">
        <v>10.3</v>
      </c>
      <c r="T43" s="45"/>
      <c r="U43" s="44">
        <v>10.7</v>
      </c>
      <c r="V43" s="45"/>
      <c r="W43" s="44">
        <v>10.5</v>
      </c>
      <c r="X43" s="45"/>
      <c r="Y43" s="44">
        <f t="shared" si="14"/>
        <v>100.2</v>
      </c>
      <c r="Z43" s="45"/>
      <c r="AA43" s="44">
        <f t="shared" si="15"/>
        <v>1278.2</v>
      </c>
      <c r="AF43" s="35"/>
    </row>
    <row r="44" spans="1:36" ht="15.5" x14ac:dyDescent="0.35">
      <c r="A44" s="60">
        <v>9</v>
      </c>
      <c r="B44" s="25" t="s">
        <v>116</v>
      </c>
      <c r="C44" s="25" t="s">
        <v>47</v>
      </c>
      <c r="D44" s="65">
        <v>1187</v>
      </c>
      <c r="E44" s="44">
        <v>10.1</v>
      </c>
      <c r="G44" s="43">
        <v>9.9</v>
      </c>
      <c r="I44" s="44">
        <v>10.5</v>
      </c>
      <c r="J44" s="45"/>
      <c r="K44" s="44">
        <v>10.3</v>
      </c>
      <c r="L44" s="45"/>
      <c r="M44" s="44">
        <v>9.9</v>
      </c>
      <c r="N44" s="45"/>
      <c r="O44" s="44">
        <v>10.6</v>
      </c>
      <c r="P44" s="45"/>
      <c r="Q44" s="44">
        <v>10.3</v>
      </c>
      <c r="R44" s="45"/>
      <c r="S44" s="44">
        <v>10</v>
      </c>
      <c r="T44" s="45"/>
      <c r="U44" s="44">
        <v>10.5</v>
      </c>
      <c r="V44" s="45"/>
      <c r="W44" s="44">
        <v>10.6</v>
      </c>
      <c r="Y44" s="44">
        <f t="shared" si="14"/>
        <v>102.69999999999999</v>
      </c>
      <c r="AA44" s="44">
        <f t="shared" si="15"/>
        <v>1289.7</v>
      </c>
    </row>
  </sheetData>
  <mergeCells count="6">
    <mergeCell ref="A5:B5"/>
    <mergeCell ref="A34:AB34"/>
    <mergeCell ref="A1:AJ1"/>
    <mergeCell ref="A2:AJ2"/>
    <mergeCell ref="A3:B3"/>
    <mergeCell ref="A4:B4"/>
  </mergeCells>
  <phoneticPr fontId="38" type="noConversion"/>
  <pageMargins left="0.25" right="0.25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selection sqref="A1:AC1"/>
    </sheetView>
  </sheetViews>
  <sheetFormatPr defaultRowHeight="12.5" x14ac:dyDescent="0.25"/>
  <cols>
    <col min="1" max="1" width="6.1796875" customWidth="1"/>
    <col min="2" max="2" width="11.26953125" customWidth="1"/>
    <col min="3" max="3" width="12.7265625" customWidth="1"/>
    <col min="4" max="4" width="10" customWidth="1"/>
    <col min="5" max="5" width="5.7265625" bestFit="1" customWidth="1"/>
    <col min="6" max="6" width="3.1796875" customWidth="1"/>
    <col min="7" max="7" width="5.453125" customWidth="1"/>
    <col min="8" max="8" width="3.453125" customWidth="1"/>
    <col min="9" max="9" width="5.7265625" bestFit="1" customWidth="1"/>
    <col min="10" max="10" width="3.453125" customWidth="1"/>
    <col min="11" max="11" width="5.7265625" bestFit="1" customWidth="1"/>
    <col min="12" max="12" width="3.453125" customWidth="1"/>
    <col min="13" max="13" width="6.1796875" customWidth="1"/>
    <col min="14" max="14" width="4" customWidth="1"/>
    <col min="15" max="15" width="5.7265625" bestFit="1" customWidth="1"/>
    <col min="16" max="16" width="2.81640625" customWidth="1"/>
    <col min="17" max="17" width="5.7265625" bestFit="1" customWidth="1"/>
    <col min="18" max="18" width="3.1796875" customWidth="1"/>
    <col min="19" max="19" width="5.7265625" bestFit="1" customWidth="1"/>
    <col min="20" max="20" width="3.453125" customWidth="1"/>
    <col min="21" max="21" width="5.7265625" bestFit="1" customWidth="1"/>
    <col min="22" max="22" width="2.7265625" hidden="1" customWidth="1"/>
    <col min="23" max="23" width="2.7265625" customWidth="1"/>
    <col min="24" max="25" width="6.1796875" customWidth="1"/>
    <col min="26" max="26" width="7.81640625" customWidth="1"/>
    <col min="27" max="27" width="5.7265625" customWidth="1"/>
    <col min="28" max="28" width="7.81640625" customWidth="1"/>
  </cols>
  <sheetData>
    <row r="1" spans="1:29" ht="15.5" x14ac:dyDescent="0.25">
      <c r="A1" s="178" t="s">
        <v>141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</row>
    <row r="2" spans="1:29" ht="12.75" customHeight="1" x14ac:dyDescent="0.25">
      <c r="A2" s="178" t="s">
        <v>115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</row>
    <row r="3" spans="1:29" ht="13" x14ac:dyDescent="0.3">
      <c r="A3" s="172" t="s">
        <v>3</v>
      </c>
      <c r="B3" s="172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3" x14ac:dyDescent="0.25">
      <c r="A4" s="171" t="s">
        <v>4</v>
      </c>
      <c r="B4" s="171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3" x14ac:dyDescent="0.3">
      <c r="A5" s="172" t="s">
        <v>5</v>
      </c>
      <c r="B5" s="172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</row>
    <row r="6" spans="1:29" x14ac:dyDescent="0.25">
      <c r="A6" s="3"/>
      <c r="B6" s="3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4"/>
      <c r="AC6" s="4"/>
    </row>
    <row r="7" spans="1:29" x14ac:dyDescent="0.25">
      <c r="A7" s="7" t="s">
        <v>10</v>
      </c>
      <c r="B7" s="7" t="s">
        <v>11</v>
      </c>
      <c r="C7" s="8" t="s">
        <v>0</v>
      </c>
      <c r="D7" s="8" t="s">
        <v>1</v>
      </c>
      <c r="E7" s="9">
        <v>1</v>
      </c>
      <c r="F7" s="9" t="s">
        <v>44</v>
      </c>
      <c r="G7" s="9">
        <v>2</v>
      </c>
      <c r="H7" s="9" t="s">
        <v>44</v>
      </c>
      <c r="I7" s="9">
        <v>3</v>
      </c>
      <c r="J7" s="9" t="s">
        <v>44</v>
      </c>
      <c r="K7" s="9">
        <v>4</v>
      </c>
      <c r="L7" s="62" t="s">
        <v>44</v>
      </c>
      <c r="M7" s="63" t="s">
        <v>6</v>
      </c>
      <c r="N7" s="9" t="s">
        <v>44</v>
      </c>
      <c r="O7" s="9">
        <v>1</v>
      </c>
      <c r="P7" s="9" t="s">
        <v>44</v>
      </c>
      <c r="Q7" s="9">
        <v>2</v>
      </c>
      <c r="R7" s="9" t="s">
        <v>44</v>
      </c>
      <c r="S7" s="9">
        <v>3</v>
      </c>
      <c r="T7" s="9" t="s">
        <v>44</v>
      </c>
      <c r="U7" s="9">
        <v>4</v>
      </c>
      <c r="V7" s="9" t="s">
        <v>44</v>
      </c>
      <c r="W7" s="63" t="s">
        <v>44</v>
      </c>
      <c r="X7" s="63" t="s">
        <v>7</v>
      </c>
      <c r="Y7" s="63" t="s">
        <v>44</v>
      </c>
      <c r="Z7" s="9" t="s">
        <v>8</v>
      </c>
      <c r="AA7" s="9" t="s">
        <v>44</v>
      </c>
      <c r="AB7" s="9" t="s">
        <v>9</v>
      </c>
      <c r="AC7" s="9" t="s">
        <v>8</v>
      </c>
    </row>
    <row r="8" spans="1:29" ht="15.5" x14ac:dyDescent="0.35">
      <c r="A8" s="73">
        <v>54</v>
      </c>
      <c r="B8" s="56">
        <v>56</v>
      </c>
      <c r="C8" s="84" t="s">
        <v>210</v>
      </c>
      <c r="D8" s="26" t="s">
        <v>211</v>
      </c>
      <c r="E8" s="10">
        <v>100</v>
      </c>
      <c r="F8" s="10">
        <v>9</v>
      </c>
      <c r="G8" s="10">
        <v>98</v>
      </c>
      <c r="H8" s="10">
        <v>5</v>
      </c>
      <c r="I8" s="10">
        <v>99</v>
      </c>
      <c r="J8" s="10">
        <v>8</v>
      </c>
      <c r="K8" s="10">
        <v>100</v>
      </c>
      <c r="L8" s="61">
        <v>9</v>
      </c>
      <c r="M8" s="10">
        <f t="shared" ref="M8:M16" si="0">E8+G8+I8+K8</f>
        <v>397</v>
      </c>
      <c r="N8" s="10">
        <f t="shared" ref="N8:N16" si="1">F8+H8+J8+L8</f>
        <v>31</v>
      </c>
      <c r="O8" s="10">
        <v>100</v>
      </c>
      <c r="P8" s="10">
        <v>9</v>
      </c>
      <c r="Q8" s="10">
        <v>98</v>
      </c>
      <c r="R8" s="10">
        <v>7</v>
      </c>
      <c r="S8" s="10">
        <v>98</v>
      </c>
      <c r="T8" s="10">
        <v>6</v>
      </c>
      <c r="U8" s="10">
        <v>99</v>
      </c>
      <c r="V8" s="10"/>
      <c r="W8" s="52">
        <v>6</v>
      </c>
      <c r="X8" s="52">
        <f t="shared" ref="X8:X16" si="2">U8+S8+Q8+O8</f>
        <v>395</v>
      </c>
      <c r="Y8" s="52">
        <f t="shared" ref="Y8:Y16" si="3">W8+T8+R8+P8</f>
        <v>28</v>
      </c>
      <c r="Z8" s="7">
        <f t="shared" ref="Z8:Z16" si="4">X8+M8</f>
        <v>792</v>
      </c>
      <c r="AA8" s="7">
        <f t="shared" ref="AA8:AA16" si="5">Y8+N8</f>
        <v>59</v>
      </c>
      <c r="AB8" s="11">
        <v>103.7</v>
      </c>
      <c r="AC8" s="11">
        <f t="shared" ref="AC8:AC16" si="6">Z8+AB8</f>
        <v>895.7</v>
      </c>
    </row>
    <row r="9" spans="1:29" ht="15.5" x14ac:dyDescent="0.35">
      <c r="A9" s="73">
        <v>57</v>
      </c>
      <c r="B9" s="56">
        <v>57</v>
      </c>
      <c r="C9" s="85" t="s">
        <v>185</v>
      </c>
      <c r="D9" s="25" t="s">
        <v>186</v>
      </c>
      <c r="E9" s="10">
        <v>99</v>
      </c>
      <c r="F9" s="10">
        <v>8</v>
      </c>
      <c r="G9" s="10">
        <v>99</v>
      </c>
      <c r="H9" s="10">
        <v>8</v>
      </c>
      <c r="I9" s="10">
        <v>96</v>
      </c>
      <c r="J9" s="10">
        <v>5</v>
      </c>
      <c r="K9" s="10">
        <v>100</v>
      </c>
      <c r="L9" s="61">
        <v>8</v>
      </c>
      <c r="M9" s="10">
        <f t="shared" si="0"/>
        <v>394</v>
      </c>
      <c r="N9" s="10">
        <f t="shared" si="1"/>
        <v>29</v>
      </c>
      <c r="O9" s="10">
        <v>98</v>
      </c>
      <c r="P9" s="10">
        <v>7</v>
      </c>
      <c r="Q9" s="10">
        <v>97</v>
      </c>
      <c r="R9" s="10">
        <v>7</v>
      </c>
      <c r="S9" s="10">
        <v>99</v>
      </c>
      <c r="T9" s="10">
        <v>7</v>
      </c>
      <c r="U9" s="10">
        <v>99</v>
      </c>
      <c r="V9" s="10"/>
      <c r="W9" s="52">
        <v>8</v>
      </c>
      <c r="X9" s="52">
        <f t="shared" si="2"/>
        <v>393</v>
      </c>
      <c r="Y9" s="52">
        <f t="shared" si="3"/>
        <v>29</v>
      </c>
      <c r="Z9" s="7">
        <f t="shared" si="4"/>
        <v>787</v>
      </c>
      <c r="AA9" s="7">
        <f t="shared" si="5"/>
        <v>58</v>
      </c>
      <c r="AB9" s="11">
        <v>102.7</v>
      </c>
      <c r="AC9" s="11">
        <f t="shared" si="6"/>
        <v>889.7</v>
      </c>
    </row>
    <row r="10" spans="1:29" ht="15.5" x14ac:dyDescent="0.35">
      <c r="A10" s="73">
        <v>58</v>
      </c>
      <c r="B10" s="56">
        <v>55</v>
      </c>
      <c r="C10" s="84" t="s">
        <v>92</v>
      </c>
      <c r="D10" s="26" t="s">
        <v>190</v>
      </c>
      <c r="E10" s="10">
        <v>99</v>
      </c>
      <c r="F10" s="10">
        <v>8</v>
      </c>
      <c r="G10" s="10">
        <v>97</v>
      </c>
      <c r="H10" s="10">
        <v>5</v>
      </c>
      <c r="I10" s="10">
        <v>98</v>
      </c>
      <c r="J10" s="10">
        <v>8</v>
      </c>
      <c r="K10" s="10">
        <v>98</v>
      </c>
      <c r="L10" s="61">
        <v>8</v>
      </c>
      <c r="M10" s="10">
        <f t="shared" si="0"/>
        <v>392</v>
      </c>
      <c r="N10" s="10">
        <f t="shared" si="1"/>
        <v>29</v>
      </c>
      <c r="O10" s="10">
        <v>100</v>
      </c>
      <c r="P10" s="10">
        <v>8</v>
      </c>
      <c r="Q10" s="10">
        <v>100</v>
      </c>
      <c r="R10" s="10">
        <v>10</v>
      </c>
      <c r="S10" s="10">
        <v>98</v>
      </c>
      <c r="T10" s="10">
        <v>6</v>
      </c>
      <c r="U10" s="10">
        <v>97</v>
      </c>
      <c r="V10" s="10"/>
      <c r="W10" s="52">
        <v>7</v>
      </c>
      <c r="X10" s="52">
        <f t="shared" si="2"/>
        <v>395</v>
      </c>
      <c r="Y10" s="52">
        <f t="shared" si="3"/>
        <v>31</v>
      </c>
      <c r="Z10" s="7">
        <f t="shared" si="4"/>
        <v>787</v>
      </c>
      <c r="AA10" s="7">
        <f t="shared" si="5"/>
        <v>60</v>
      </c>
      <c r="AB10" s="11">
        <v>100.7</v>
      </c>
      <c r="AC10" s="11">
        <f t="shared" si="6"/>
        <v>887.7</v>
      </c>
    </row>
    <row r="11" spans="1:29" ht="15.5" x14ac:dyDescent="0.35">
      <c r="A11" s="73">
        <v>53</v>
      </c>
      <c r="B11" s="56">
        <v>58</v>
      </c>
      <c r="C11" s="84" t="s">
        <v>183</v>
      </c>
      <c r="D11" s="26" t="s">
        <v>184</v>
      </c>
      <c r="E11" s="10">
        <v>98</v>
      </c>
      <c r="F11" s="10">
        <v>4</v>
      </c>
      <c r="G11" s="10">
        <v>98</v>
      </c>
      <c r="H11" s="10">
        <v>7</v>
      </c>
      <c r="I11" s="10">
        <v>99</v>
      </c>
      <c r="J11" s="10">
        <v>7</v>
      </c>
      <c r="K11" s="10">
        <v>97</v>
      </c>
      <c r="L11" s="61">
        <v>7</v>
      </c>
      <c r="M11" s="10">
        <f t="shared" si="0"/>
        <v>392</v>
      </c>
      <c r="N11" s="10">
        <f t="shared" si="1"/>
        <v>25</v>
      </c>
      <c r="O11" s="10">
        <v>98</v>
      </c>
      <c r="P11" s="10">
        <v>8</v>
      </c>
      <c r="Q11" s="10">
        <v>97</v>
      </c>
      <c r="R11" s="10">
        <v>7</v>
      </c>
      <c r="S11" s="10">
        <v>99</v>
      </c>
      <c r="T11" s="10">
        <v>5</v>
      </c>
      <c r="U11" s="10">
        <v>96</v>
      </c>
      <c r="V11" s="10"/>
      <c r="W11" s="52">
        <v>5</v>
      </c>
      <c r="X11" s="52">
        <f t="shared" si="2"/>
        <v>390</v>
      </c>
      <c r="Y11" s="52">
        <f t="shared" si="3"/>
        <v>25</v>
      </c>
      <c r="Z11" s="7">
        <f t="shared" si="4"/>
        <v>782</v>
      </c>
      <c r="AA11" s="7">
        <f t="shared" si="5"/>
        <v>50</v>
      </c>
      <c r="AB11" s="11">
        <v>102.1</v>
      </c>
      <c r="AC11" s="11">
        <f t="shared" si="6"/>
        <v>884.1</v>
      </c>
    </row>
    <row r="12" spans="1:29" ht="15.5" x14ac:dyDescent="0.35">
      <c r="A12" s="73">
        <v>62</v>
      </c>
      <c r="B12" s="56">
        <v>54</v>
      </c>
      <c r="C12" s="84" t="s">
        <v>189</v>
      </c>
      <c r="D12" s="26" t="s">
        <v>178</v>
      </c>
      <c r="E12" s="10">
        <v>96</v>
      </c>
      <c r="F12" s="10">
        <v>6</v>
      </c>
      <c r="G12" s="10">
        <v>99</v>
      </c>
      <c r="H12" s="10">
        <v>8</v>
      </c>
      <c r="I12" s="10">
        <v>97</v>
      </c>
      <c r="J12" s="10">
        <v>7</v>
      </c>
      <c r="K12" s="10">
        <v>97</v>
      </c>
      <c r="L12" s="61">
        <v>5</v>
      </c>
      <c r="M12" s="10">
        <f t="shared" si="0"/>
        <v>389</v>
      </c>
      <c r="N12" s="10">
        <f t="shared" si="1"/>
        <v>26</v>
      </c>
      <c r="O12" s="10">
        <v>98</v>
      </c>
      <c r="P12" s="10">
        <v>7</v>
      </c>
      <c r="Q12" s="10">
        <v>95</v>
      </c>
      <c r="R12" s="10">
        <v>6</v>
      </c>
      <c r="S12" s="10">
        <v>100</v>
      </c>
      <c r="T12" s="10">
        <v>7</v>
      </c>
      <c r="U12" s="10">
        <v>97</v>
      </c>
      <c r="V12" s="10"/>
      <c r="W12" s="52">
        <v>7</v>
      </c>
      <c r="X12" s="52">
        <f t="shared" si="2"/>
        <v>390</v>
      </c>
      <c r="Y12" s="52">
        <f t="shared" si="3"/>
        <v>27</v>
      </c>
      <c r="Z12" s="7">
        <f t="shared" si="4"/>
        <v>779</v>
      </c>
      <c r="AA12" s="7">
        <f t="shared" si="5"/>
        <v>53</v>
      </c>
      <c r="AB12" s="11">
        <v>101.9</v>
      </c>
      <c r="AC12" s="11">
        <f t="shared" si="6"/>
        <v>880.9</v>
      </c>
    </row>
    <row r="13" spans="1:29" ht="15.5" x14ac:dyDescent="0.35">
      <c r="A13" s="73">
        <v>56</v>
      </c>
      <c r="B13" s="56">
        <v>59</v>
      </c>
      <c r="C13" s="86" t="s">
        <v>91</v>
      </c>
      <c r="D13" s="87" t="s">
        <v>182</v>
      </c>
      <c r="E13" s="10">
        <v>98</v>
      </c>
      <c r="F13" s="10">
        <v>5</v>
      </c>
      <c r="G13" s="10">
        <v>96</v>
      </c>
      <c r="H13" s="10">
        <v>5</v>
      </c>
      <c r="I13" s="10">
        <v>97</v>
      </c>
      <c r="J13" s="10">
        <v>6</v>
      </c>
      <c r="K13" s="10">
        <v>97</v>
      </c>
      <c r="L13" s="61">
        <v>6</v>
      </c>
      <c r="M13" s="10">
        <f t="shared" si="0"/>
        <v>388</v>
      </c>
      <c r="N13" s="10">
        <f t="shared" si="1"/>
        <v>22</v>
      </c>
      <c r="O13" s="10">
        <v>97</v>
      </c>
      <c r="P13" s="10">
        <v>4</v>
      </c>
      <c r="Q13" s="10">
        <v>98</v>
      </c>
      <c r="R13" s="10">
        <v>6</v>
      </c>
      <c r="S13" s="10">
        <v>97</v>
      </c>
      <c r="T13" s="10">
        <v>7</v>
      </c>
      <c r="U13" s="10">
        <v>97</v>
      </c>
      <c r="V13" s="10"/>
      <c r="W13" s="52">
        <v>6</v>
      </c>
      <c r="X13" s="52">
        <f t="shared" si="2"/>
        <v>389</v>
      </c>
      <c r="Y13" s="52">
        <f t="shared" si="3"/>
        <v>23</v>
      </c>
      <c r="Z13" s="7">
        <f t="shared" si="4"/>
        <v>777</v>
      </c>
      <c r="AA13" s="7">
        <f t="shared" si="5"/>
        <v>45</v>
      </c>
      <c r="AB13" s="11">
        <v>100.6</v>
      </c>
      <c r="AC13" s="11">
        <f t="shared" si="6"/>
        <v>877.6</v>
      </c>
    </row>
    <row r="14" spans="1:29" ht="15.5" x14ac:dyDescent="0.35">
      <c r="A14" s="73">
        <v>61</v>
      </c>
      <c r="B14" s="56">
        <v>53</v>
      </c>
      <c r="C14" s="85" t="s">
        <v>91</v>
      </c>
      <c r="D14" s="25" t="s">
        <v>181</v>
      </c>
      <c r="E14" s="10">
        <v>100</v>
      </c>
      <c r="F14" s="10">
        <v>7</v>
      </c>
      <c r="G14" s="10">
        <v>94</v>
      </c>
      <c r="H14" s="10">
        <v>3</v>
      </c>
      <c r="I14" s="10">
        <v>95</v>
      </c>
      <c r="J14" s="10">
        <v>4</v>
      </c>
      <c r="K14" s="10">
        <v>99</v>
      </c>
      <c r="L14" s="61">
        <v>7</v>
      </c>
      <c r="M14" s="10">
        <f t="shared" si="0"/>
        <v>388</v>
      </c>
      <c r="N14" s="10">
        <f t="shared" si="1"/>
        <v>21</v>
      </c>
      <c r="O14" s="10">
        <v>95</v>
      </c>
      <c r="P14" s="10">
        <v>4</v>
      </c>
      <c r="Q14" s="10">
        <v>97</v>
      </c>
      <c r="R14" s="10">
        <v>6</v>
      </c>
      <c r="S14" s="10">
        <v>98</v>
      </c>
      <c r="T14" s="10">
        <v>7</v>
      </c>
      <c r="U14" s="10">
        <v>96</v>
      </c>
      <c r="V14" s="10">
        <v>7</v>
      </c>
      <c r="W14" s="52"/>
      <c r="X14" s="52">
        <f t="shared" si="2"/>
        <v>386</v>
      </c>
      <c r="Y14" s="52">
        <f t="shared" si="3"/>
        <v>17</v>
      </c>
      <c r="Z14" s="7">
        <f t="shared" si="4"/>
        <v>774</v>
      </c>
      <c r="AA14" s="7">
        <f t="shared" si="5"/>
        <v>38</v>
      </c>
      <c r="AB14" s="11">
        <v>100.4</v>
      </c>
      <c r="AC14" s="11">
        <f t="shared" si="6"/>
        <v>874.4</v>
      </c>
    </row>
    <row r="15" spans="1:29" ht="15.5" x14ac:dyDescent="0.35">
      <c r="A15" s="73">
        <v>59</v>
      </c>
      <c r="B15" s="56">
        <v>60</v>
      </c>
      <c r="C15" s="85" t="s">
        <v>212</v>
      </c>
      <c r="D15" s="25" t="s">
        <v>213</v>
      </c>
      <c r="E15" s="10">
        <v>98</v>
      </c>
      <c r="F15" s="10">
        <v>7</v>
      </c>
      <c r="G15" s="10">
        <v>96</v>
      </c>
      <c r="H15" s="10">
        <v>5</v>
      </c>
      <c r="I15" s="10">
        <v>96</v>
      </c>
      <c r="J15" s="10">
        <v>6</v>
      </c>
      <c r="K15" s="10">
        <v>93</v>
      </c>
      <c r="L15" s="61">
        <v>4</v>
      </c>
      <c r="M15" s="10">
        <f t="shared" si="0"/>
        <v>383</v>
      </c>
      <c r="N15" s="10">
        <f t="shared" si="1"/>
        <v>22</v>
      </c>
      <c r="O15" s="10">
        <v>96</v>
      </c>
      <c r="P15" s="10">
        <v>5</v>
      </c>
      <c r="Q15" s="10">
        <v>96</v>
      </c>
      <c r="R15" s="10">
        <v>5</v>
      </c>
      <c r="S15" s="10">
        <v>96</v>
      </c>
      <c r="T15" s="10">
        <v>4</v>
      </c>
      <c r="U15" s="10">
        <v>99</v>
      </c>
      <c r="V15" s="10"/>
      <c r="W15" s="52">
        <v>7</v>
      </c>
      <c r="X15" s="52">
        <f t="shared" si="2"/>
        <v>387</v>
      </c>
      <c r="Y15" s="52">
        <f t="shared" si="3"/>
        <v>21</v>
      </c>
      <c r="Z15" s="7">
        <f t="shared" si="4"/>
        <v>770</v>
      </c>
      <c r="AA15" s="7">
        <f t="shared" si="5"/>
        <v>43</v>
      </c>
      <c r="AB15" s="11">
        <v>102.3</v>
      </c>
      <c r="AC15" s="11">
        <f t="shared" si="6"/>
        <v>872.3</v>
      </c>
    </row>
    <row r="16" spans="1:29" ht="15.5" x14ac:dyDescent="0.35">
      <c r="A16" s="53"/>
      <c r="B16" s="56">
        <v>61</v>
      </c>
      <c r="C16" s="25" t="s">
        <v>214</v>
      </c>
      <c r="D16" s="25" t="s">
        <v>178</v>
      </c>
      <c r="E16" s="10"/>
      <c r="F16" s="10"/>
      <c r="G16" s="10"/>
      <c r="H16" s="10"/>
      <c r="I16" s="10"/>
      <c r="J16" s="10"/>
      <c r="K16" s="10"/>
      <c r="L16" s="61"/>
      <c r="M16" s="10">
        <f t="shared" si="0"/>
        <v>0</v>
      </c>
      <c r="N16" s="10">
        <f t="shared" si="1"/>
        <v>0</v>
      </c>
      <c r="O16" s="10">
        <v>97</v>
      </c>
      <c r="P16" s="10">
        <v>7</v>
      </c>
      <c r="Q16" s="10">
        <v>93</v>
      </c>
      <c r="R16" s="10">
        <v>4</v>
      </c>
      <c r="S16" s="10">
        <v>98</v>
      </c>
      <c r="T16" s="10">
        <v>5</v>
      </c>
      <c r="U16" s="10">
        <v>94</v>
      </c>
      <c r="V16" s="10"/>
      <c r="W16" s="52">
        <v>5</v>
      </c>
      <c r="X16" s="52">
        <f t="shared" si="2"/>
        <v>382</v>
      </c>
      <c r="Y16" s="52">
        <f t="shared" si="3"/>
        <v>21</v>
      </c>
      <c r="Z16" s="7">
        <f t="shared" si="4"/>
        <v>382</v>
      </c>
      <c r="AA16" s="7">
        <f t="shared" si="5"/>
        <v>21</v>
      </c>
      <c r="AB16" s="12"/>
      <c r="AC16" s="11">
        <f t="shared" si="6"/>
        <v>382</v>
      </c>
    </row>
    <row r="17" spans="1:29" ht="15.5" x14ac:dyDescent="0.35">
      <c r="A17" s="53"/>
      <c r="B17" s="53"/>
      <c r="C17" s="25"/>
      <c r="D17" s="25"/>
      <c r="E17" s="10"/>
      <c r="F17" s="10"/>
      <c r="G17" s="10"/>
      <c r="H17" s="10"/>
      <c r="I17" s="10"/>
      <c r="J17" s="10"/>
      <c r="K17" s="10"/>
      <c r="L17" s="61"/>
      <c r="M17" s="10">
        <f t="shared" ref="M17:M27" si="7">E17+G17+I17+K17</f>
        <v>0</v>
      </c>
      <c r="N17" s="10">
        <f t="shared" ref="N17:N27" si="8">F17+H17+J17+L17</f>
        <v>0</v>
      </c>
      <c r="O17" s="10"/>
      <c r="P17" s="10"/>
      <c r="Q17" s="10"/>
      <c r="R17" s="10"/>
      <c r="S17" s="10"/>
      <c r="T17" s="10"/>
      <c r="U17" s="10"/>
      <c r="V17" s="10"/>
      <c r="W17" s="52"/>
      <c r="X17" s="52">
        <f t="shared" ref="X17:X27" si="9">U17+S17+Q17+O17</f>
        <v>0</v>
      </c>
      <c r="Y17" s="52">
        <f t="shared" ref="Y17:Y27" si="10">W17+T17+R17+P17</f>
        <v>0</v>
      </c>
      <c r="Z17" s="7">
        <f t="shared" ref="Z17:Z27" si="11">X17+M17</f>
        <v>0</v>
      </c>
      <c r="AA17" s="7">
        <f t="shared" ref="AA17:AA27" si="12">Y17+N17</f>
        <v>0</v>
      </c>
      <c r="AB17" s="11"/>
      <c r="AC17" s="11">
        <f t="shared" ref="AC17:AC27" si="13">Z17+AB17</f>
        <v>0</v>
      </c>
    </row>
    <row r="18" spans="1:29" ht="15.5" x14ac:dyDescent="0.35">
      <c r="A18" s="56"/>
      <c r="B18" s="56"/>
      <c r="C18" s="25"/>
      <c r="D18" s="25"/>
      <c r="E18" s="10"/>
      <c r="F18" s="10"/>
      <c r="G18" s="10"/>
      <c r="H18" s="10"/>
      <c r="I18" s="10"/>
      <c r="J18" s="10"/>
      <c r="K18" s="10"/>
      <c r="L18" s="61"/>
      <c r="M18" s="10">
        <f t="shared" si="7"/>
        <v>0</v>
      </c>
      <c r="N18" s="10">
        <f t="shared" si="8"/>
        <v>0</v>
      </c>
      <c r="O18" s="10"/>
      <c r="P18" s="10"/>
      <c r="Q18" s="10"/>
      <c r="R18" s="10"/>
      <c r="S18" s="10"/>
      <c r="T18" s="10"/>
      <c r="U18" s="10"/>
      <c r="V18" s="10"/>
      <c r="W18" s="52"/>
      <c r="X18" s="52">
        <f t="shared" si="9"/>
        <v>0</v>
      </c>
      <c r="Y18" s="52">
        <f t="shared" si="10"/>
        <v>0</v>
      </c>
      <c r="Z18" s="7">
        <f t="shared" si="11"/>
        <v>0</v>
      </c>
      <c r="AA18" s="7">
        <f t="shared" si="12"/>
        <v>0</v>
      </c>
      <c r="AB18" s="11"/>
      <c r="AC18" s="11">
        <f t="shared" si="13"/>
        <v>0</v>
      </c>
    </row>
    <row r="19" spans="1:29" ht="15.5" x14ac:dyDescent="0.35">
      <c r="A19" s="56"/>
      <c r="B19" s="56"/>
      <c r="C19" s="25"/>
      <c r="D19" s="25"/>
      <c r="E19" s="10"/>
      <c r="F19" s="10"/>
      <c r="G19" s="10"/>
      <c r="H19" s="10"/>
      <c r="I19" s="10"/>
      <c r="J19" s="10"/>
      <c r="K19" s="10"/>
      <c r="L19" s="61"/>
      <c r="M19" s="10">
        <f t="shared" si="7"/>
        <v>0</v>
      </c>
      <c r="N19" s="10">
        <f t="shared" si="8"/>
        <v>0</v>
      </c>
      <c r="O19" s="10"/>
      <c r="P19" s="10"/>
      <c r="Q19" s="10"/>
      <c r="R19" s="10"/>
      <c r="S19" s="10"/>
      <c r="T19" s="10"/>
      <c r="U19" s="10"/>
      <c r="V19" s="10"/>
      <c r="W19" s="52"/>
      <c r="X19" s="52">
        <f t="shared" si="9"/>
        <v>0</v>
      </c>
      <c r="Y19" s="52">
        <f t="shared" si="10"/>
        <v>0</v>
      </c>
      <c r="Z19" s="7">
        <f t="shared" si="11"/>
        <v>0</v>
      </c>
      <c r="AA19" s="7">
        <f t="shared" si="12"/>
        <v>0</v>
      </c>
      <c r="AB19" s="11"/>
      <c r="AC19" s="11">
        <f t="shared" si="13"/>
        <v>0</v>
      </c>
    </row>
    <row r="20" spans="1:29" ht="15.5" x14ac:dyDescent="0.35">
      <c r="A20" s="53"/>
      <c r="B20" s="53"/>
      <c r="C20" s="25"/>
      <c r="D20" s="25"/>
      <c r="E20" s="10"/>
      <c r="F20" s="10"/>
      <c r="G20" s="10"/>
      <c r="H20" s="10"/>
      <c r="I20" s="10"/>
      <c r="J20" s="10"/>
      <c r="K20" s="10"/>
      <c r="L20" s="61"/>
      <c r="M20" s="10">
        <f t="shared" si="7"/>
        <v>0</v>
      </c>
      <c r="N20" s="10">
        <f t="shared" si="8"/>
        <v>0</v>
      </c>
      <c r="O20" s="10"/>
      <c r="P20" s="10"/>
      <c r="Q20" s="10"/>
      <c r="R20" s="10"/>
      <c r="S20" s="10"/>
      <c r="T20" s="10"/>
      <c r="U20" s="10"/>
      <c r="V20" s="10"/>
      <c r="W20" s="52"/>
      <c r="X20" s="52">
        <f t="shared" si="9"/>
        <v>0</v>
      </c>
      <c r="Y20" s="52">
        <f t="shared" si="10"/>
        <v>0</v>
      </c>
      <c r="Z20" s="7">
        <f t="shared" si="11"/>
        <v>0</v>
      </c>
      <c r="AA20" s="7">
        <f t="shared" si="12"/>
        <v>0</v>
      </c>
      <c r="AB20" s="11"/>
      <c r="AC20" s="11">
        <f t="shared" si="13"/>
        <v>0</v>
      </c>
    </row>
    <row r="21" spans="1:29" ht="15.5" x14ac:dyDescent="0.35">
      <c r="A21" s="53"/>
      <c r="B21" s="53"/>
      <c r="C21" s="25"/>
      <c r="D21" s="25"/>
      <c r="E21" s="10"/>
      <c r="F21" s="10"/>
      <c r="G21" s="10"/>
      <c r="H21" s="10"/>
      <c r="I21" s="10"/>
      <c r="J21" s="10"/>
      <c r="K21" s="10"/>
      <c r="L21" s="61"/>
      <c r="M21" s="10">
        <f t="shared" si="7"/>
        <v>0</v>
      </c>
      <c r="N21" s="10">
        <f t="shared" si="8"/>
        <v>0</v>
      </c>
      <c r="O21" s="10"/>
      <c r="P21" s="10"/>
      <c r="Q21" s="10"/>
      <c r="R21" s="10"/>
      <c r="S21" s="10"/>
      <c r="T21" s="10"/>
      <c r="U21" s="10"/>
      <c r="V21" s="10"/>
      <c r="W21" s="52"/>
      <c r="X21" s="52">
        <f t="shared" si="9"/>
        <v>0</v>
      </c>
      <c r="Y21" s="52">
        <f t="shared" si="10"/>
        <v>0</v>
      </c>
      <c r="Z21" s="7">
        <f t="shared" si="11"/>
        <v>0</v>
      </c>
      <c r="AA21" s="7">
        <f t="shared" si="12"/>
        <v>0</v>
      </c>
      <c r="AB21" s="11"/>
      <c r="AC21" s="11">
        <f t="shared" si="13"/>
        <v>0</v>
      </c>
    </row>
    <row r="22" spans="1:29" ht="15.5" x14ac:dyDescent="0.35">
      <c r="A22" s="53"/>
      <c r="B22" s="53"/>
      <c r="C22" s="26"/>
      <c r="D22" s="26"/>
      <c r="E22" s="10"/>
      <c r="F22" s="10"/>
      <c r="G22" s="10"/>
      <c r="H22" s="10"/>
      <c r="I22" s="10"/>
      <c r="J22" s="10"/>
      <c r="K22" s="10"/>
      <c r="L22" s="61"/>
      <c r="M22" s="10">
        <f t="shared" si="7"/>
        <v>0</v>
      </c>
      <c r="N22" s="10">
        <f t="shared" si="8"/>
        <v>0</v>
      </c>
      <c r="O22" s="10"/>
      <c r="P22" s="10"/>
      <c r="Q22" s="10"/>
      <c r="R22" s="10"/>
      <c r="S22" s="10"/>
      <c r="T22" s="10"/>
      <c r="U22" s="10"/>
      <c r="V22" s="10"/>
      <c r="W22" s="52"/>
      <c r="X22" s="52">
        <f t="shared" si="9"/>
        <v>0</v>
      </c>
      <c r="Y22" s="52">
        <f t="shared" si="10"/>
        <v>0</v>
      </c>
      <c r="Z22" s="7">
        <f t="shared" si="11"/>
        <v>0</v>
      </c>
      <c r="AA22" s="7">
        <f t="shared" si="12"/>
        <v>0</v>
      </c>
      <c r="AB22" s="11"/>
      <c r="AC22" s="11">
        <f t="shared" si="13"/>
        <v>0</v>
      </c>
    </row>
    <row r="23" spans="1:29" ht="15.5" x14ac:dyDescent="0.35">
      <c r="A23" s="56"/>
      <c r="B23" s="56"/>
      <c r="C23" s="26"/>
      <c r="D23" s="26"/>
      <c r="E23" s="10"/>
      <c r="F23" s="10"/>
      <c r="G23" s="10"/>
      <c r="H23" s="10"/>
      <c r="I23" s="10"/>
      <c r="J23" s="10"/>
      <c r="K23" s="10"/>
      <c r="L23" s="61"/>
      <c r="M23" s="10">
        <f t="shared" si="7"/>
        <v>0</v>
      </c>
      <c r="N23" s="10">
        <f t="shared" si="8"/>
        <v>0</v>
      </c>
      <c r="O23" s="10"/>
      <c r="P23" s="10"/>
      <c r="Q23" s="10"/>
      <c r="R23" s="10"/>
      <c r="S23" s="10"/>
      <c r="T23" s="10"/>
      <c r="U23" s="10"/>
      <c r="V23" s="10"/>
      <c r="W23" s="52"/>
      <c r="X23" s="52">
        <f t="shared" si="9"/>
        <v>0</v>
      </c>
      <c r="Y23" s="52">
        <f t="shared" si="10"/>
        <v>0</v>
      </c>
      <c r="Z23" s="7">
        <f t="shared" si="11"/>
        <v>0</v>
      </c>
      <c r="AA23" s="7">
        <f t="shared" si="12"/>
        <v>0</v>
      </c>
      <c r="AB23" s="11"/>
      <c r="AC23" s="11">
        <f t="shared" si="13"/>
        <v>0</v>
      </c>
    </row>
    <row r="24" spans="1:29" ht="15.5" x14ac:dyDescent="0.35">
      <c r="A24" s="53"/>
      <c r="B24" s="56"/>
      <c r="C24" s="25"/>
      <c r="D24" s="25"/>
      <c r="E24" s="10"/>
      <c r="F24" s="10"/>
      <c r="G24" s="10"/>
      <c r="H24" s="10"/>
      <c r="I24" s="10"/>
      <c r="J24" s="10"/>
      <c r="K24" s="10"/>
      <c r="L24" s="61"/>
      <c r="M24" s="10">
        <f t="shared" si="7"/>
        <v>0</v>
      </c>
      <c r="N24" s="10">
        <f t="shared" si="8"/>
        <v>0</v>
      </c>
      <c r="O24" s="10"/>
      <c r="P24" s="10"/>
      <c r="Q24" s="10"/>
      <c r="R24" s="10"/>
      <c r="S24" s="10"/>
      <c r="T24" s="10"/>
      <c r="U24" s="10"/>
      <c r="V24" s="10"/>
      <c r="W24" s="52"/>
      <c r="X24" s="52">
        <f t="shared" si="9"/>
        <v>0</v>
      </c>
      <c r="Y24" s="52">
        <f t="shared" si="10"/>
        <v>0</v>
      </c>
      <c r="Z24" s="7">
        <f t="shared" si="11"/>
        <v>0</v>
      </c>
      <c r="AA24" s="7">
        <f t="shared" si="12"/>
        <v>0</v>
      </c>
      <c r="AB24" s="12"/>
      <c r="AC24" s="11">
        <f t="shared" si="13"/>
        <v>0</v>
      </c>
    </row>
    <row r="25" spans="1:29" ht="15.5" x14ac:dyDescent="0.35">
      <c r="A25" s="56"/>
      <c r="B25" s="56"/>
      <c r="C25" s="26"/>
      <c r="D25" s="26"/>
      <c r="E25" s="10"/>
      <c r="F25" s="10"/>
      <c r="G25" s="10"/>
      <c r="H25" s="10"/>
      <c r="I25" s="10"/>
      <c r="J25" s="10"/>
      <c r="K25" s="10"/>
      <c r="L25" s="61"/>
      <c r="M25" s="10">
        <f t="shared" si="7"/>
        <v>0</v>
      </c>
      <c r="N25" s="10">
        <f t="shared" si="8"/>
        <v>0</v>
      </c>
      <c r="O25" s="10"/>
      <c r="P25" s="10"/>
      <c r="Q25" s="10"/>
      <c r="R25" s="10"/>
      <c r="S25" s="10"/>
      <c r="T25" s="10"/>
      <c r="U25" s="10"/>
      <c r="V25" s="10"/>
      <c r="W25" s="52"/>
      <c r="X25" s="52">
        <f t="shared" si="9"/>
        <v>0</v>
      </c>
      <c r="Y25" s="52">
        <f t="shared" si="10"/>
        <v>0</v>
      </c>
      <c r="Z25" s="7">
        <f t="shared" si="11"/>
        <v>0</v>
      </c>
      <c r="AA25" s="7">
        <f t="shared" si="12"/>
        <v>0</v>
      </c>
      <c r="AB25" s="11"/>
      <c r="AC25" s="11">
        <f t="shared" si="13"/>
        <v>0</v>
      </c>
    </row>
    <row r="26" spans="1:29" ht="15.5" x14ac:dyDescent="0.35">
      <c r="A26" s="56"/>
      <c r="B26" s="56"/>
      <c r="C26" s="25"/>
      <c r="D26" s="25"/>
      <c r="E26" s="10"/>
      <c r="F26" s="10"/>
      <c r="G26" s="10"/>
      <c r="H26" s="10"/>
      <c r="I26" s="10"/>
      <c r="J26" s="10"/>
      <c r="K26" s="10"/>
      <c r="L26" s="61"/>
      <c r="M26" s="10">
        <f t="shared" si="7"/>
        <v>0</v>
      </c>
      <c r="N26" s="10">
        <f t="shared" si="8"/>
        <v>0</v>
      </c>
      <c r="O26" s="10"/>
      <c r="P26" s="10"/>
      <c r="Q26" s="10"/>
      <c r="R26" s="10"/>
      <c r="S26" s="10"/>
      <c r="T26" s="10"/>
      <c r="U26" s="10"/>
      <c r="V26" s="10"/>
      <c r="W26" s="52"/>
      <c r="X26" s="52">
        <f t="shared" si="9"/>
        <v>0</v>
      </c>
      <c r="Y26" s="52">
        <f t="shared" si="10"/>
        <v>0</v>
      </c>
      <c r="Z26" s="7">
        <f t="shared" si="11"/>
        <v>0</v>
      </c>
      <c r="AA26" s="7">
        <f t="shared" si="12"/>
        <v>0</v>
      </c>
      <c r="AB26" s="11"/>
      <c r="AC26" s="11">
        <f t="shared" si="13"/>
        <v>0</v>
      </c>
    </row>
    <row r="27" spans="1:29" ht="15.5" x14ac:dyDescent="0.35">
      <c r="A27" s="53"/>
      <c r="B27" s="53"/>
      <c r="C27" s="26"/>
      <c r="D27" s="26"/>
      <c r="E27" s="10"/>
      <c r="F27" s="10"/>
      <c r="G27" s="10"/>
      <c r="H27" s="10"/>
      <c r="I27" s="10"/>
      <c r="J27" s="10"/>
      <c r="K27" s="10"/>
      <c r="L27" s="61"/>
      <c r="M27" s="10">
        <f t="shared" si="7"/>
        <v>0</v>
      </c>
      <c r="N27" s="10">
        <f t="shared" si="8"/>
        <v>0</v>
      </c>
      <c r="O27" s="10"/>
      <c r="P27" s="10"/>
      <c r="Q27" s="10"/>
      <c r="R27" s="10"/>
      <c r="S27" s="10"/>
      <c r="T27" s="10"/>
      <c r="U27" s="10"/>
      <c r="V27" s="10"/>
      <c r="W27" s="52"/>
      <c r="X27" s="52">
        <f t="shared" si="9"/>
        <v>0</v>
      </c>
      <c r="Y27" s="52">
        <f t="shared" si="10"/>
        <v>0</v>
      </c>
      <c r="Z27" s="7">
        <f t="shared" si="11"/>
        <v>0</v>
      </c>
      <c r="AA27" s="7">
        <f t="shared" si="12"/>
        <v>0</v>
      </c>
      <c r="AB27" s="11"/>
      <c r="AC27" s="11">
        <f t="shared" si="13"/>
        <v>0</v>
      </c>
    </row>
    <row r="28" spans="1:29" ht="15.5" x14ac:dyDescent="0.35">
      <c r="A28" s="13"/>
      <c r="B28" s="13"/>
      <c r="C28" s="13"/>
      <c r="D28" s="13"/>
      <c r="E28" s="13"/>
      <c r="F28" s="13"/>
      <c r="G28" s="13"/>
      <c r="H28" s="36"/>
      <c r="I28" s="33"/>
      <c r="J28" s="33"/>
      <c r="K28" s="33"/>
      <c r="L28" s="3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5">
      <c r="A29" s="175" t="s">
        <v>15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7"/>
    </row>
    <row r="30" spans="1:29" x14ac:dyDescent="0.25">
      <c r="A30" s="15" t="s">
        <v>14</v>
      </c>
      <c r="B30" s="16" t="s">
        <v>0</v>
      </c>
      <c r="C30" s="38" t="s">
        <v>1</v>
      </c>
      <c r="D30" t="s">
        <v>45</v>
      </c>
      <c r="E30" s="39">
        <v>1</v>
      </c>
      <c r="F30" s="32"/>
      <c r="G30" s="7">
        <v>2</v>
      </c>
      <c r="H30" s="32"/>
      <c r="I30" s="39">
        <v>3</v>
      </c>
      <c r="J30" s="32"/>
      <c r="K30" s="39">
        <v>4</v>
      </c>
      <c r="L30" s="32"/>
      <c r="M30" s="39">
        <v>5</v>
      </c>
      <c r="N30" s="32"/>
      <c r="O30" s="39">
        <v>6</v>
      </c>
      <c r="P30" s="32"/>
      <c r="Q30" s="39">
        <v>7</v>
      </c>
      <c r="R30" s="32"/>
      <c r="S30" s="39">
        <v>8</v>
      </c>
      <c r="T30" s="32"/>
      <c r="U30" s="39">
        <v>9</v>
      </c>
      <c r="V30" s="32"/>
      <c r="W30" s="32"/>
      <c r="X30" s="39">
        <v>10</v>
      </c>
      <c r="Y30" s="39"/>
      <c r="Z30" s="39" t="s">
        <v>9</v>
      </c>
      <c r="AB30" s="32"/>
      <c r="AC30" s="32" t="s">
        <v>8</v>
      </c>
    </row>
    <row r="31" spans="1:29" ht="15.5" x14ac:dyDescent="0.35">
      <c r="A31" s="42"/>
      <c r="B31" s="26"/>
      <c r="C31" s="26"/>
      <c r="D31" s="42"/>
      <c r="E31" s="44"/>
      <c r="F31" s="45"/>
      <c r="G31" s="44"/>
      <c r="H31" s="45"/>
      <c r="I31" s="44"/>
      <c r="J31" s="45"/>
      <c r="K31" s="44"/>
      <c r="L31" s="45"/>
      <c r="M31" s="44"/>
      <c r="N31" s="45"/>
      <c r="O31" s="44"/>
      <c r="P31" s="45"/>
      <c r="Q31" s="44"/>
      <c r="R31" s="45"/>
      <c r="S31" s="44"/>
      <c r="T31" s="45"/>
      <c r="U31" s="44"/>
      <c r="V31" s="45"/>
      <c r="W31" s="45"/>
      <c r="X31" s="44"/>
      <c r="Y31" s="44"/>
      <c r="Z31" s="44"/>
      <c r="AB31" s="45"/>
      <c r="AC31" s="44"/>
    </row>
    <row r="32" spans="1:29" ht="15.5" x14ac:dyDescent="0.35">
      <c r="A32" s="42"/>
      <c r="B32" s="26"/>
      <c r="C32" s="26"/>
      <c r="D32" s="42"/>
      <c r="E32" s="44"/>
      <c r="F32" s="45"/>
      <c r="G32" s="44"/>
      <c r="H32" s="45"/>
      <c r="I32" s="44"/>
      <c r="J32" s="45"/>
      <c r="K32" s="44"/>
      <c r="L32" s="45"/>
      <c r="M32" s="44"/>
      <c r="N32" s="45"/>
      <c r="O32" s="44"/>
      <c r="P32" s="45"/>
      <c r="Q32" s="44"/>
      <c r="R32" s="45"/>
      <c r="S32" s="44"/>
      <c r="T32" s="45"/>
      <c r="U32" s="44"/>
      <c r="V32" s="45"/>
      <c r="W32" s="45"/>
      <c r="X32" s="44"/>
      <c r="Y32" s="44"/>
      <c r="Z32" s="44"/>
      <c r="AB32" s="45"/>
      <c r="AC32" s="44"/>
    </row>
    <row r="33" spans="1:29" ht="15.5" x14ac:dyDescent="0.35">
      <c r="A33" s="42"/>
      <c r="B33" s="26"/>
      <c r="C33" s="26"/>
      <c r="D33" s="42"/>
      <c r="E33" s="44"/>
      <c r="F33" s="45"/>
      <c r="G33" s="44"/>
      <c r="H33" s="45"/>
      <c r="I33" s="44"/>
      <c r="J33" s="45"/>
      <c r="K33" s="44"/>
      <c r="L33" s="45"/>
      <c r="M33" s="44"/>
      <c r="N33" s="45"/>
      <c r="O33" s="44"/>
      <c r="P33" s="45"/>
      <c r="Q33" s="44"/>
      <c r="R33" s="45"/>
      <c r="S33" s="44"/>
      <c r="T33" s="45"/>
      <c r="U33" s="44"/>
      <c r="V33" s="45"/>
      <c r="W33" s="45"/>
      <c r="X33" s="44"/>
      <c r="Y33" s="44"/>
      <c r="Z33" s="44"/>
      <c r="AB33" s="45"/>
      <c r="AC33" s="44"/>
    </row>
    <row r="34" spans="1:29" ht="15.5" x14ac:dyDescent="0.35">
      <c r="A34" s="42"/>
      <c r="B34" s="26"/>
      <c r="C34" s="26"/>
      <c r="D34" s="42"/>
      <c r="E34" s="44"/>
      <c r="F34" s="45"/>
      <c r="G34" s="44"/>
      <c r="H34" s="45"/>
      <c r="I34" s="44"/>
      <c r="J34" s="45"/>
      <c r="K34" s="44"/>
      <c r="L34" s="45"/>
      <c r="M34" s="44"/>
      <c r="N34" s="45"/>
      <c r="O34" s="44"/>
      <c r="P34" s="45"/>
      <c r="Q34" s="44"/>
      <c r="R34" s="45"/>
      <c r="S34" s="44"/>
      <c r="T34" s="45"/>
      <c r="U34" s="44"/>
      <c r="V34" s="45"/>
      <c r="W34" s="45"/>
      <c r="X34" s="44"/>
      <c r="Y34" s="44"/>
      <c r="Z34" s="44"/>
      <c r="AB34" s="45"/>
      <c r="AC34" s="44"/>
    </row>
    <row r="35" spans="1:29" ht="15.5" x14ac:dyDescent="0.35">
      <c r="A35" s="42"/>
      <c r="B35" s="25"/>
      <c r="C35" s="25"/>
      <c r="D35" s="42"/>
      <c r="E35" s="44"/>
      <c r="F35" s="45"/>
      <c r="G35" s="44"/>
      <c r="H35" s="45"/>
      <c r="I35" s="44"/>
      <c r="J35" s="45"/>
      <c r="K35" s="44"/>
      <c r="L35" s="45"/>
      <c r="M35" s="44"/>
      <c r="N35" s="45"/>
      <c r="O35" s="44"/>
      <c r="P35" s="45"/>
      <c r="Q35" s="44"/>
      <c r="R35" s="45"/>
      <c r="S35" s="44"/>
      <c r="T35" s="45"/>
      <c r="U35" s="44"/>
      <c r="V35" s="45"/>
      <c r="W35" s="45"/>
      <c r="X35" s="44"/>
      <c r="Y35" s="44"/>
      <c r="Z35" s="44"/>
      <c r="AB35" s="45"/>
      <c r="AC35" s="44"/>
    </row>
    <row r="36" spans="1:29" ht="15.5" x14ac:dyDescent="0.35">
      <c r="A36" s="42"/>
      <c r="B36" s="25"/>
      <c r="C36" s="25"/>
      <c r="D36" s="42"/>
      <c r="E36" s="44"/>
      <c r="F36" s="45"/>
      <c r="G36" s="44"/>
      <c r="H36" s="45"/>
      <c r="I36" s="44"/>
      <c r="J36" s="45"/>
      <c r="K36" s="44"/>
      <c r="L36" s="45"/>
      <c r="M36" s="44"/>
      <c r="N36" s="45"/>
      <c r="O36" s="44"/>
      <c r="P36" s="45"/>
      <c r="Q36" s="44"/>
      <c r="R36" s="45"/>
      <c r="S36" s="44"/>
      <c r="T36" s="45"/>
      <c r="U36" s="44"/>
      <c r="V36" s="45"/>
      <c r="W36" s="45"/>
      <c r="X36" s="44"/>
      <c r="Y36" s="44"/>
      <c r="Z36" s="44"/>
      <c r="AB36" s="45"/>
      <c r="AC36" s="44"/>
    </row>
    <row r="37" spans="1:29" ht="15.5" x14ac:dyDescent="0.35">
      <c r="A37" s="42"/>
      <c r="B37" s="25"/>
      <c r="C37" s="25"/>
      <c r="D37" s="42"/>
      <c r="E37" s="44"/>
      <c r="F37" s="45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  <c r="U37" s="44"/>
      <c r="V37" s="45"/>
      <c r="W37" s="45"/>
      <c r="X37" s="44"/>
      <c r="Y37" s="44"/>
      <c r="Z37" s="44"/>
      <c r="AB37" s="45"/>
      <c r="AC37" s="44"/>
    </row>
    <row r="38" spans="1:29" ht="15.5" x14ac:dyDescent="0.35">
      <c r="A38" s="42"/>
      <c r="B38" s="25"/>
      <c r="C38" s="25"/>
      <c r="D38" s="42"/>
      <c r="E38" s="44"/>
      <c r="F38" s="45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  <c r="U38" s="44"/>
      <c r="V38" s="45"/>
      <c r="W38" s="45"/>
      <c r="X38" s="44"/>
      <c r="Y38" s="44"/>
      <c r="Z38" s="44"/>
      <c r="AB38" s="45"/>
      <c r="AC38" s="44"/>
    </row>
  </sheetData>
  <mergeCells count="6">
    <mergeCell ref="A5:B5"/>
    <mergeCell ref="A29:AC29"/>
    <mergeCell ref="A1:AC1"/>
    <mergeCell ref="A2:AC2"/>
    <mergeCell ref="A3:B3"/>
    <mergeCell ref="A4:B4"/>
  </mergeCells>
  <phoneticPr fontId="38" type="noConversion"/>
  <pageMargins left="0.25" right="0.25" top="0.75" bottom="0.75" header="0.3" footer="0.3"/>
  <pageSetup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zoomScale="80" zoomScaleNormal="80" workbookViewId="0">
      <selection sqref="A1:AJ1"/>
    </sheetView>
  </sheetViews>
  <sheetFormatPr defaultRowHeight="12.5" x14ac:dyDescent="0.25"/>
  <cols>
    <col min="2" max="2" width="11.7265625" customWidth="1"/>
    <col min="3" max="3" width="13.1796875" customWidth="1"/>
    <col min="4" max="4" width="13" customWidth="1"/>
    <col min="5" max="5" width="5.7265625" customWidth="1"/>
    <col min="6" max="6" width="3.7265625" customWidth="1"/>
    <col min="7" max="7" width="5.7265625" customWidth="1"/>
    <col min="8" max="8" width="3.7265625" customWidth="1"/>
    <col min="9" max="9" width="5.7265625" customWidth="1"/>
    <col min="10" max="10" width="3.7265625" customWidth="1"/>
    <col min="11" max="11" width="5.7265625" customWidth="1"/>
    <col min="12" max="12" width="3.7265625" customWidth="1"/>
    <col min="13" max="13" width="5.7265625" customWidth="1"/>
    <col min="14" max="14" width="3.7265625" customWidth="1"/>
    <col min="15" max="15" width="5.7265625" customWidth="1"/>
    <col min="16" max="16" width="3.7265625" customWidth="1"/>
    <col min="17" max="17" width="6.7265625" customWidth="1"/>
    <col min="18" max="18" width="4.7265625" customWidth="1"/>
    <col min="19" max="19" width="5.7265625" customWidth="1"/>
    <col min="20" max="20" width="3.7265625" customWidth="1"/>
    <col min="21" max="21" width="5.7265625" customWidth="1"/>
    <col min="22" max="22" width="3.7265625" customWidth="1"/>
    <col min="23" max="23" width="5.7265625" customWidth="1"/>
    <col min="24" max="24" width="3.7265625" customWidth="1"/>
    <col min="25" max="25" width="6.81640625" customWidth="1"/>
    <col min="26" max="26" width="3.7265625" customWidth="1"/>
    <col min="27" max="27" width="7.1796875" bestFit="1" customWidth="1"/>
    <col min="28" max="28" width="3.7265625" customWidth="1"/>
    <col min="29" max="29" width="5.7265625" customWidth="1"/>
    <col min="30" max="30" width="3.7265625" customWidth="1"/>
    <col min="31" max="31" width="6.7265625" customWidth="1"/>
    <col min="32" max="32" width="4.7265625" customWidth="1"/>
    <col min="33" max="33" width="7.7265625" customWidth="1"/>
    <col min="34" max="34" width="4.7265625" customWidth="1"/>
    <col min="35" max="35" width="6.7265625" customWidth="1"/>
    <col min="36" max="36" width="7.7265625" customWidth="1"/>
  </cols>
  <sheetData>
    <row r="1" spans="1:37" ht="15.5" x14ac:dyDescent="0.35">
      <c r="A1" s="173" t="s">
        <v>141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</row>
    <row r="2" spans="1:37" ht="15.5" x14ac:dyDescent="0.35">
      <c r="A2" s="173" t="s">
        <v>102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</row>
    <row r="3" spans="1:37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</row>
    <row r="4" spans="1:3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7" ht="13" x14ac:dyDescent="0.3">
      <c r="A5" s="172" t="s">
        <v>3</v>
      </c>
      <c r="B5" s="172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7" ht="13" x14ac:dyDescent="0.25">
      <c r="A6" s="171" t="s">
        <v>4</v>
      </c>
      <c r="B6" s="171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7" ht="13" x14ac:dyDescent="0.3">
      <c r="A7" s="172" t="s">
        <v>5</v>
      </c>
      <c r="B7" s="172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7" x14ac:dyDescent="0.25">
      <c r="A8" s="3"/>
      <c r="B8" s="3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7" x14ac:dyDescent="0.25">
      <c r="A9" s="7" t="s">
        <v>10</v>
      </c>
      <c r="B9" s="7" t="s">
        <v>11</v>
      </c>
      <c r="C9" s="8" t="s">
        <v>0</v>
      </c>
      <c r="D9" s="8" t="s">
        <v>1</v>
      </c>
      <c r="E9" s="9">
        <v>1</v>
      </c>
      <c r="F9" s="9" t="s">
        <v>44</v>
      </c>
      <c r="G9" s="9">
        <v>2</v>
      </c>
      <c r="H9" s="9" t="s">
        <v>44</v>
      </c>
      <c r="I9" s="9">
        <v>3</v>
      </c>
      <c r="J9" s="9" t="s">
        <v>44</v>
      </c>
      <c r="K9" s="9">
        <v>4</v>
      </c>
      <c r="L9" s="9" t="s">
        <v>44</v>
      </c>
      <c r="M9" s="9">
        <v>5</v>
      </c>
      <c r="N9" s="9" t="s">
        <v>44</v>
      </c>
      <c r="O9" s="9">
        <v>6</v>
      </c>
      <c r="P9" s="9" t="s">
        <v>44</v>
      </c>
      <c r="Q9" s="9" t="s">
        <v>6</v>
      </c>
      <c r="R9" s="9" t="s">
        <v>44</v>
      </c>
      <c r="S9" s="9">
        <v>1</v>
      </c>
      <c r="T9" s="9" t="s">
        <v>44</v>
      </c>
      <c r="U9" s="9">
        <v>2</v>
      </c>
      <c r="V9" s="9" t="s">
        <v>44</v>
      </c>
      <c r="W9" s="9">
        <v>3</v>
      </c>
      <c r="X9" s="9" t="s">
        <v>44</v>
      </c>
      <c r="Y9" s="9">
        <v>4</v>
      </c>
      <c r="Z9" s="9" t="s">
        <v>44</v>
      </c>
      <c r="AA9" s="9">
        <v>5</v>
      </c>
      <c r="AB9" s="9" t="s">
        <v>44</v>
      </c>
      <c r="AC9" s="9">
        <v>6</v>
      </c>
      <c r="AD9" s="9" t="s">
        <v>44</v>
      </c>
      <c r="AE9" s="9" t="s">
        <v>7</v>
      </c>
      <c r="AF9" s="9" t="s">
        <v>44</v>
      </c>
      <c r="AG9" s="9" t="s">
        <v>8</v>
      </c>
      <c r="AH9" s="9" t="s">
        <v>44</v>
      </c>
      <c r="AI9" s="9" t="s">
        <v>9</v>
      </c>
      <c r="AJ9" s="9" t="s">
        <v>8</v>
      </c>
    </row>
    <row r="10" spans="1:37" ht="15.5" x14ac:dyDescent="0.35">
      <c r="A10" s="56">
        <v>65</v>
      </c>
      <c r="B10" s="56">
        <v>58</v>
      </c>
      <c r="C10" s="25" t="s">
        <v>38</v>
      </c>
      <c r="D10" s="25" t="s">
        <v>39</v>
      </c>
      <c r="E10" s="10">
        <v>99</v>
      </c>
      <c r="F10" s="10">
        <v>7</v>
      </c>
      <c r="G10" s="10">
        <v>97</v>
      </c>
      <c r="H10" s="10">
        <v>1</v>
      </c>
      <c r="I10" s="10">
        <v>97</v>
      </c>
      <c r="J10" s="10">
        <v>2</v>
      </c>
      <c r="K10" s="10">
        <v>97</v>
      </c>
      <c r="L10" s="10">
        <v>6</v>
      </c>
      <c r="M10" s="10">
        <v>100</v>
      </c>
      <c r="N10" s="10">
        <v>5</v>
      </c>
      <c r="O10" s="10">
        <v>98</v>
      </c>
      <c r="P10" s="10">
        <v>1</v>
      </c>
      <c r="Q10" s="10">
        <f t="shared" ref="Q10:Q26" si="0">O10+M10+K10+I10+G10+E10</f>
        <v>588</v>
      </c>
      <c r="R10" s="10">
        <f t="shared" ref="R10:R26" si="1">P10+F10+H10+J10+L10+N10</f>
        <v>22</v>
      </c>
      <c r="S10" s="10">
        <v>95</v>
      </c>
      <c r="T10" s="10">
        <v>2</v>
      </c>
      <c r="U10" s="10">
        <v>99</v>
      </c>
      <c r="V10" s="10">
        <v>4</v>
      </c>
      <c r="W10" s="10">
        <v>97</v>
      </c>
      <c r="X10" s="10">
        <v>4</v>
      </c>
      <c r="Y10" s="10">
        <v>96</v>
      </c>
      <c r="Z10" s="10">
        <v>3</v>
      </c>
      <c r="AA10" s="10">
        <v>97</v>
      </c>
      <c r="AB10" s="10">
        <v>5</v>
      </c>
      <c r="AC10" s="10">
        <v>98</v>
      </c>
      <c r="AD10" s="10">
        <v>4</v>
      </c>
      <c r="AE10" s="10">
        <f t="shared" ref="AE10:AE26" si="2">AC10+AA10+Y10+W10+U10+S10</f>
        <v>582</v>
      </c>
      <c r="AF10" s="10">
        <f t="shared" ref="AF10:AF26" si="3">AD10+AB10+Z10+X10+V10+T10</f>
        <v>22</v>
      </c>
      <c r="AG10" s="7">
        <f t="shared" ref="AG10:AG26" si="4">Q10+AE10</f>
        <v>1170</v>
      </c>
      <c r="AH10" s="7">
        <f t="shared" ref="AH10:AH26" si="5">R10+AF10</f>
        <v>44</v>
      </c>
      <c r="AI10" s="11">
        <v>101.3</v>
      </c>
      <c r="AJ10" s="11">
        <f t="shared" ref="AJ10:AJ26" si="6">AI10+AG10</f>
        <v>1271.3</v>
      </c>
    </row>
    <row r="11" spans="1:37" ht="15.5" x14ac:dyDescent="0.35">
      <c r="A11" s="56">
        <v>52</v>
      </c>
      <c r="B11" s="56">
        <v>57</v>
      </c>
      <c r="C11" s="25" t="s">
        <v>162</v>
      </c>
      <c r="D11" s="25" t="s">
        <v>151</v>
      </c>
      <c r="E11" s="10">
        <v>97</v>
      </c>
      <c r="F11" s="10">
        <v>4</v>
      </c>
      <c r="G11" s="10">
        <v>99</v>
      </c>
      <c r="H11" s="10">
        <v>5</v>
      </c>
      <c r="I11" s="10">
        <v>97</v>
      </c>
      <c r="J11" s="10">
        <v>1</v>
      </c>
      <c r="K11" s="10">
        <v>93</v>
      </c>
      <c r="L11" s="10">
        <v>2</v>
      </c>
      <c r="M11" s="10">
        <v>95</v>
      </c>
      <c r="N11" s="10">
        <v>2</v>
      </c>
      <c r="O11" s="10">
        <v>96</v>
      </c>
      <c r="P11" s="10">
        <v>4</v>
      </c>
      <c r="Q11" s="10">
        <f t="shared" si="0"/>
        <v>577</v>
      </c>
      <c r="R11" s="10">
        <f t="shared" si="1"/>
        <v>18</v>
      </c>
      <c r="S11" s="10">
        <v>92</v>
      </c>
      <c r="T11" s="10">
        <v>1</v>
      </c>
      <c r="U11" s="10">
        <v>96</v>
      </c>
      <c r="V11" s="10">
        <v>4</v>
      </c>
      <c r="W11" s="10">
        <v>95</v>
      </c>
      <c r="X11" s="10">
        <v>1</v>
      </c>
      <c r="Y11" s="10">
        <v>97</v>
      </c>
      <c r="Z11" s="10">
        <v>3</v>
      </c>
      <c r="AA11" s="10">
        <v>95</v>
      </c>
      <c r="AB11" s="10">
        <v>2</v>
      </c>
      <c r="AC11" s="10">
        <v>96</v>
      </c>
      <c r="AD11" s="10">
        <v>5</v>
      </c>
      <c r="AE11" s="10">
        <f t="shared" si="2"/>
        <v>571</v>
      </c>
      <c r="AF11" s="10">
        <f t="shared" si="3"/>
        <v>16</v>
      </c>
      <c r="AG11" s="7">
        <f t="shared" si="4"/>
        <v>1148</v>
      </c>
      <c r="AH11" s="7">
        <f t="shared" si="5"/>
        <v>34</v>
      </c>
      <c r="AI11" s="11">
        <v>100.6</v>
      </c>
      <c r="AJ11" s="11">
        <f t="shared" si="6"/>
        <v>1248.5999999999999</v>
      </c>
      <c r="AK11">
        <v>10</v>
      </c>
    </row>
    <row r="12" spans="1:37" ht="15.5" x14ac:dyDescent="0.35">
      <c r="A12" s="56">
        <v>56</v>
      </c>
      <c r="B12" s="56">
        <v>59</v>
      </c>
      <c r="C12" s="25" t="s">
        <v>41</v>
      </c>
      <c r="D12" s="25" t="s">
        <v>42</v>
      </c>
      <c r="E12" s="10">
        <v>98</v>
      </c>
      <c r="F12" s="10">
        <v>5</v>
      </c>
      <c r="G12" s="10">
        <v>95</v>
      </c>
      <c r="H12" s="10">
        <v>2</v>
      </c>
      <c r="I12" s="10">
        <v>98</v>
      </c>
      <c r="J12" s="10">
        <v>4</v>
      </c>
      <c r="K12" s="10">
        <v>92</v>
      </c>
      <c r="L12" s="10">
        <v>0</v>
      </c>
      <c r="M12" s="10">
        <v>93</v>
      </c>
      <c r="N12" s="10">
        <v>3</v>
      </c>
      <c r="O12" s="10">
        <v>96</v>
      </c>
      <c r="P12" s="10">
        <v>2</v>
      </c>
      <c r="Q12" s="10">
        <f t="shared" si="0"/>
        <v>572</v>
      </c>
      <c r="R12" s="10">
        <f t="shared" si="1"/>
        <v>16</v>
      </c>
      <c r="S12" s="10">
        <v>95</v>
      </c>
      <c r="T12" s="10">
        <v>4</v>
      </c>
      <c r="U12" s="10">
        <v>95</v>
      </c>
      <c r="V12" s="10">
        <v>3</v>
      </c>
      <c r="W12" s="10">
        <v>97</v>
      </c>
      <c r="X12" s="10">
        <v>3</v>
      </c>
      <c r="Y12" s="10">
        <v>97</v>
      </c>
      <c r="Z12" s="10">
        <v>5</v>
      </c>
      <c r="AA12" s="10">
        <v>99</v>
      </c>
      <c r="AB12" s="10">
        <v>3</v>
      </c>
      <c r="AC12" s="10">
        <v>95</v>
      </c>
      <c r="AD12" s="10">
        <v>3</v>
      </c>
      <c r="AE12" s="10">
        <f t="shared" si="2"/>
        <v>578</v>
      </c>
      <c r="AF12" s="10">
        <f t="shared" si="3"/>
        <v>21</v>
      </c>
      <c r="AG12" s="7">
        <f t="shared" si="4"/>
        <v>1150</v>
      </c>
      <c r="AH12" s="7">
        <f t="shared" si="5"/>
        <v>37</v>
      </c>
      <c r="AI12" s="7">
        <v>98.6</v>
      </c>
      <c r="AJ12" s="11">
        <f t="shared" si="6"/>
        <v>1248.5999999999999</v>
      </c>
      <c r="AK12">
        <v>9.6</v>
      </c>
    </row>
    <row r="13" spans="1:37" ht="15.5" x14ac:dyDescent="0.35">
      <c r="A13" s="73">
        <v>53</v>
      </c>
      <c r="B13" s="56">
        <v>56</v>
      </c>
      <c r="C13" s="26" t="s">
        <v>36</v>
      </c>
      <c r="D13" s="26" t="s">
        <v>37</v>
      </c>
      <c r="E13" s="10">
        <v>95</v>
      </c>
      <c r="F13" s="10">
        <v>3</v>
      </c>
      <c r="G13" s="10">
        <v>93</v>
      </c>
      <c r="H13" s="10">
        <v>1</v>
      </c>
      <c r="I13" s="10">
        <v>96</v>
      </c>
      <c r="J13" s="10">
        <v>3</v>
      </c>
      <c r="K13" s="10">
        <v>98</v>
      </c>
      <c r="L13" s="10">
        <v>2</v>
      </c>
      <c r="M13" s="10">
        <v>93</v>
      </c>
      <c r="N13" s="10">
        <v>1</v>
      </c>
      <c r="O13" s="10">
        <v>95</v>
      </c>
      <c r="P13" s="10">
        <v>5</v>
      </c>
      <c r="Q13" s="10">
        <f t="shared" si="0"/>
        <v>570</v>
      </c>
      <c r="R13" s="10">
        <f t="shared" si="1"/>
        <v>15</v>
      </c>
      <c r="S13" s="10">
        <v>98</v>
      </c>
      <c r="T13" s="10">
        <v>3</v>
      </c>
      <c r="U13" s="10">
        <v>98</v>
      </c>
      <c r="V13" s="10">
        <v>0</v>
      </c>
      <c r="W13" s="10">
        <v>95</v>
      </c>
      <c r="X13" s="10">
        <v>2</v>
      </c>
      <c r="Y13" s="10">
        <v>98</v>
      </c>
      <c r="Z13" s="10">
        <v>2</v>
      </c>
      <c r="AA13" s="10">
        <v>94</v>
      </c>
      <c r="AB13" s="10">
        <v>0</v>
      </c>
      <c r="AC13" s="10">
        <v>95</v>
      </c>
      <c r="AD13" s="10">
        <v>4</v>
      </c>
      <c r="AE13" s="10">
        <f t="shared" si="2"/>
        <v>578</v>
      </c>
      <c r="AF13" s="10">
        <f t="shared" si="3"/>
        <v>11</v>
      </c>
      <c r="AG13" s="7">
        <f t="shared" si="4"/>
        <v>1148</v>
      </c>
      <c r="AH13" s="7">
        <f t="shared" si="5"/>
        <v>26</v>
      </c>
      <c r="AI13" s="11">
        <v>98.3</v>
      </c>
      <c r="AJ13" s="11">
        <f t="shared" si="6"/>
        <v>1246.3</v>
      </c>
    </row>
    <row r="14" spans="1:37" ht="15.5" x14ac:dyDescent="0.35">
      <c r="A14" s="56">
        <v>51</v>
      </c>
      <c r="B14" s="56">
        <v>60</v>
      </c>
      <c r="C14" s="25" t="s">
        <v>161</v>
      </c>
      <c r="D14" s="25" t="s">
        <v>169</v>
      </c>
      <c r="E14" s="10">
        <v>91</v>
      </c>
      <c r="F14" s="10">
        <v>3</v>
      </c>
      <c r="G14" s="10">
        <v>97</v>
      </c>
      <c r="H14" s="10">
        <v>5</v>
      </c>
      <c r="I14" s="10">
        <v>92</v>
      </c>
      <c r="J14" s="10">
        <v>1</v>
      </c>
      <c r="K14" s="10">
        <v>90</v>
      </c>
      <c r="L14" s="10">
        <v>1</v>
      </c>
      <c r="M14" s="10">
        <v>93</v>
      </c>
      <c r="N14" s="10">
        <v>1</v>
      </c>
      <c r="O14" s="10">
        <v>96</v>
      </c>
      <c r="P14" s="10">
        <v>4</v>
      </c>
      <c r="Q14" s="10">
        <f t="shared" si="0"/>
        <v>559</v>
      </c>
      <c r="R14" s="10">
        <f t="shared" si="1"/>
        <v>15</v>
      </c>
      <c r="S14" s="10">
        <v>93</v>
      </c>
      <c r="T14" s="10">
        <v>3</v>
      </c>
      <c r="U14" s="10">
        <v>95</v>
      </c>
      <c r="V14" s="10">
        <v>3</v>
      </c>
      <c r="W14" s="10">
        <v>96</v>
      </c>
      <c r="X14" s="10">
        <v>3</v>
      </c>
      <c r="Y14" s="10">
        <v>93</v>
      </c>
      <c r="Z14" s="10">
        <v>3</v>
      </c>
      <c r="AA14" s="10">
        <v>93</v>
      </c>
      <c r="AB14" s="10">
        <v>1</v>
      </c>
      <c r="AC14" s="10">
        <v>88</v>
      </c>
      <c r="AD14" s="10">
        <v>2</v>
      </c>
      <c r="AE14" s="10">
        <f t="shared" si="2"/>
        <v>558</v>
      </c>
      <c r="AF14" s="10">
        <f t="shared" si="3"/>
        <v>15</v>
      </c>
      <c r="AG14" s="7">
        <f t="shared" si="4"/>
        <v>1117</v>
      </c>
      <c r="AH14" s="7">
        <f t="shared" si="5"/>
        <v>30</v>
      </c>
      <c r="AI14" s="11">
        <v>91.9</v>
      </c>
      <c r="AJ14" s="11">
        <f t="shared" si="6"/>
        <v>1208.9000000000001</v>
      </c>
    </row>
    <row r="15" spans="1:37" ht="15.5" x14ac:dyDescent="0.35">
      <c r="A15" s="56">
        <v>60</v>
      </c>
      <c r="B15" s="56">
        <v>55</v>
      </c>
      <c r="C15" s="25" t="s">
        <v>165</v>
      </c>
      <c r="D15" s="25" t="s">
        <v>172</v>
      </c>
      <c r="E15" s="10">
        <v>95</v>
      </c>
      <c r="F15" s="10">
        <v>1</v>
      </c>
      <c r="G15" s="10">
        <v>90</v>
      </c>
      <c r="H15" s="10">
        <v>2</v>
      </c>
      <c r="I15" s="10">
        <v>94</v>
      </c>
      <c r="J15" s="10">
        <v>3</v>
      </c>
      <c r="K15" s="10">
        <v>93</v>
      </c>
      <c r="L15" s="10">
        <v>2</v>
      </c>
      <c r="M15" s="10">
        <v>95</v>
      </c>
      <c r="N15" s="10">
        <v>3</v>
      </c>
      <c r="O15" s="10">
        <v>90</v>
      </c>
      <c r="P15" s="10">
        <v>0</v>
      </c>
      <c r="Q15" s="10">
        <f t="shared" si="0"/>
        <v>557</v>
      </c>
      <c r="R15" s="10">
        <f t="shared" si="1"/>
        <v>11</v>
      </c>
      <c r="S15" s="10">
        <v>91</v>
      </c>
      <c r="T15" s="10">
        <v>2</v>
      </c>
      <c r="U15" s="10">
        <v>96</v>
      </c>
      <c r="V15" s="10">
        <v>2</v>
      </c>
      <c r="W15" s="10">
        <v>89</v>
      </c>
      <c r="X15" s="10">
        <v>3</v>
      </c>
      <c r="Y15" s="10">
        <v>93</v>
      </c>
      <c r="Z15" s="10">
        <v>5</v>
      </c>
      <c r="AA15" s="10">
        <v>97</v>
      </c>
      <c r="AB15" s="10">
        <v>4</v>
      </c>
      <c r="AC15" s="10">
        <v>92</v>
      </c>
      <c r="AD15" s="10">
        <v>2</v>
      </c>
      <c r="AE15" s="10">
        <f t="shared" si="2"/>
        <v>558</v>
      </c>
      <c r="AF15" s="10">
        <f t="shared" si="3"/>
        <v>18</v>
      </c>
      <c r="AG15" s="7">
        <f t="shared" si="4"/>
        <v>1115</v>
      </c>
      <c r="AH15" s="7">
        <f t="shared" si="5"/>
        <v>29</v>
      </c>
      <c r="AI15" s="11">
        <v>95.4</v>
      </c>
      <c r="AJ15" s="11">
        <f t="shared" si="6"/>
        <v>1210.4000000000001</v>
      </c>
    </row>
    <row r="16" spans="1:37" ht="15.5" x14ac:dyDescent="0.35">
      <c r="A16" s="56">
        <v>61</v>
      </c>
      <c r="B16" s="56">
        <v>54</v>
      </c>
      <c r="C16" s="25" t="s">
        <v>146</v>
      </c>
      <c r="D16" s="25" t="s">
        <v>75</v>
      </c>
      <c r="E16" s="10">
        <v>95</v>
      </c>
      <c r="F16" s="10">
        <v>1</v>
      </c>
      <c r="G16" s="10">
        <v>92</v>
      </c>
      <c r="H16" s="10">
        <v>2</v>
      </c>
      <c r="I16" s="10">
        <v>91</v>
      </c>
      <c r="J16" s="10">
        <v>2</v>
      </c>
      <c r="K16" s="10">
        <v>89</v>
      </c>
      <c r="L16" s="10">
        <v>2</v>
      </c>
      <c r="M16" s="10">
        <v>91</v>
      </c>
      <c r="N16" s="10">
        <v>0</v>
      </c>
      <c r="O16" s="10">
        <v>94</v>
      </c>
      <c r="P16" s="10">
        <v>0</v>
      </c>
      <c r="Q16" s="10">
        <f t="shared" si="0"/>
        <v>552</v>
      </c>
      <c r="R16" s="10">
        <f t="shared" si="1"/>
        <v>7</v>
      </c>
      <c r="S16" s="10">
        <v>92</v>
      </c>
      <c r="T16" s="10">
        <v>1</v>
      </c>
      <c r="U16" s="10">
        <v>92</v>
      </c>
      <c r="V16" s="10">
        <v>1</v>
      </c>
      <c r="W16" s="10">
        <v>94</v>
      </c>
      <c r="X16" s="10">
        <v>4</v>
      </c>
      <c r="Y16" s="10">
        <v>92</v>
      </c>
      <c r="Z16" s="10">
        <v>3</v>
      </c>
      <c r="AA16" s="10">
        <v>96</v>
      </c>
      <c r="AB16" s="10">
        <v>3</v>
      </c>
      <c r="AC16" s="10">
        <v>93</v>
      </c>
      <c r="AD16" s="10">
        <v>1</v>
      </c>
      <c r="AE16" s="10">
        <f t="shared" si="2"/>
        <v>559</v>
      </c>
      <c r="AF16" s="10">
        <f t="shared" si="3"/>
        <v>13</v>
      </c>
      <c r="AG16" s="7">
        <f t="shared" si="4"/>
        <v>1111</v>
      </c>
      <c r="AH16" s="7">
        <f t="shared" si="5"/>
        <v>20</v>
      </c>
      <c r="AI16" s="11">
        <v>98.3</v>
      </c>
      <c r="AJ16" s="11">
        <f t="shared" si="6"/>
        <v>1209.3</v>
      </c>
    </row>
    <row r="17" spans="1:36" ht="15.5" x14ac:dyDescent="0.35">
      <c r="A17" s="56">
        <v>50</v>
      </c>
      <c r="B17" s="56">
        <v>61</v>
      </c>
      <c r="C17" s="25" t="s">
        <v>149</v>
      </c>
      <c r="D17" s="25" t="s">
        <v>67</v>
      </c>
      <c r="E17" s="10">
        <v>90</v>
      </c>
      <c r="F17" s="10">
        <v>0</v>
      </c>
      <c r="G17" s="10">
        <v>94</v>
      </c>
      <c r="H17" s="10">
        <v>0</v>
      </c>
      <c r="I17" s="10">
        <v>93</v>
      </c>
      <c r="J17" s="10">
        <v>2</v>
      </c>
      <c r="K17" s="10">
        <v>94</v>
      </c>
      <c r="L17" s="10">
        <v>1</v>
      </c>
      <c r="M17" s="10">
        <v>94</v>
      </c>
      <c r="N17" s="10">
        <v>2</v>
      </c>
      <c r="O17" s="10">
        <v>89</v>
      </c>
      <c r="P17" s="10">
        <v>4</v>
      </c>
      <c r="Q17" s="10">
        <f t="shared" si="0"/>
        <v>554</v>
      </c>
      <c r="R17" s="10">
        <f t="shared" si="1"/>
        <v>9</v>
      </c>
      <c r="S17" s="10">
        <v>92</v>
      </c>
      <c r="T17" s="10">
        <v>0</v>
      </c>
      <c r="U17" s="10">
        <v>94</v>
      </c>
      <c r="V17" s="10">
        <v>1</v>
      </c>
      <c r="W17" s="10">
        <v>91</v>
      </c>
      <c r="X17" s="10">
        <v>1</v>
      </c>
      <c r="Y17" s="10">
        <v>89</v>
      </c>
      <c r="Z17" s="10">
        <v>2</v>
      </c>
      <c r="AA17" s="10">
        <v>93</v>
      </c>
      <c r="AB17" s="10">
        <v>0</v>
      </c>
      <c r="AC17" s="10">
        <v>91</v>
      </c>
      <c r="AD17" s="10">
        <v>1</v>
      </c>
      <c r="AE17" s="10">
        <f t="shared" si="2"/>
        <v>550</v>
      </c>
      <c r="AF17" s="10">
        <f t="shared" si="3"/>
        <v>5</v>
      </c>
      <c r="AG17" s="7">
        <f t="shared" si="4"/>
        <v>1104</v>
      </c>
      <c r="AH17" s="7">
        <f t="shared" si="5"/>
        <v>14</v>
      </c>
      <c r="AI17" s="11">
        <v>97.2</v>
      </c>
      <c r="AJ17" s="11">
        <f t="shared" si="6"/>
        <v>1201.2</v>
      </c>
    </row>
    <row r="18" spans="1:36" ht="15.5" x14ac:dyDescent="0.35">
      <c r="A18" s="56">
        <v>66</v>
      </c>
      <c r="B18" s="56">
        <v>62</v>
      </c>
      <c r="C18" s="25" t="s">
        <v>168</v>
      </c>
      <c r="D18" s="25" t="s">
        <v>201</v>
      </c>
      <c r="E18" s="10">
        <v>94</v>
      </c>
      <c r="F18" s="10">
        <v>1</v>
      </c>
      <c r="G18" s="10">
        <v>90</v>
      </c>
      <c r="H18" s="10">
        <v>2</v>
      </c>
      <c r="I18" s="10">
        <v>95</v>
      </c>
      <c r="J18" s="10">
        <v>2</v>
      </c>
      <c r="K18" s="10">
        <v>90</v>
      </c>
      <c r="L18" s="10">
        <v>0</v>
      </c>
      <c r="M18" s="10">
        <v>88</v>
      </c>
      <c r="N18" s="10">
        <v>1</v>
      </c>
      <c r="O18" s="10">
        <v>91</v>
      </c>
      <c r="P18" s="10">
        <v>0</v>
      </c>
      <c r="Q18" s="10">
        <f t="shared" si="0"/>
        <v>548</v>
      </c>
      <c r="R18" s="10">
        <f t="shared" si="1"/>
        <v>6</v>
      </c>
      <c r="S18" s="10">
        <v>96</v>
      </c>
      <c r="T18" s="10">
        <v>3</v>
      </c>
      <c r="U18" s="10">
        <v>91</v>
      </c>
      <c r="V18" s="10">
        <v>1</v>
      </c>
      <c r="W18" s="10">
        <v>93</v>
      </c>
      <c r="X18" s="10">
        <v>0</v>
      </c>
      <c r="Y18" s="10">
        <v>89</v>
      </c>
      <c r="Z18" s="10">
        <v>1</v>
      </c>
      <c r="AA18" s="10">
        <v>91</v>
      </c>
      <c r="AB18" s="10">
        <v>1</v>
      </c>
      <c r="AC18" s="10">
        <v>90</v>
      </c>
      <c r="AD18" s="10">
        <v>2</v>
      </c>
      <c r="AE18" s="10">
        <f t="shared" si="2"/>
        <v>550</v>
      </c>
      <c r="AF18" s="10">
        <f t="shared" si="3"/>
        <v>8</v>
      </c>
      <c r="AG18" s="7">
        <f t="shared" si="4"/>
        <v>1098</v>
      </c>
      <c r="AH18" s="7">
        <f t="shared" si="5"/>
        <v>14</v>
      </c>
      <c r="AI18" s="11">
        <v>95.1</v>
      </c>
      <c r="AJ18" s="11">
        <f t="shared" si="6"/>
        <v>1193.0999999999999</v>
      </c>
    </row>
    <row r="19" spans="1:36" ht="15.5" x14ac:dyDescent="0.35">
      <c r="A19" s="56">
        <v>54</v>
      </c>
      <c r="B19" s="56">
        <v>52</v>
      </c>
      <c r="C19" s="25" t="s">
        <v>163</v>
      </c>
      <c r="D19" s="25" t="s">
        <v>170</v>
      </c>
      <c r="E19" s="10">
        <v>90</v>
      </c>
      <c r="F19" s="10">
        <v>1</v>
      </c>
      <c r="G19" s="10">
        <v>93</v>
      </c>
      <c r="H19" s="10">
        <v>1</v>
      </c>
      <c r="I19" s="10">
        <v>86</v>
      </c>
      <c r="J19" s="10">
        <v>0</v>
      </c>
      <c r="K19" s="10">
        <v>90</v>
      </c>
      <c r="L19" s="10">
        <v>1</v>
      </c>
      <c r="M19" s="10">
        <v>94</v>
      </c>
      <c r="N19" s="10">
        <v>3</v>
      </c>
      <c r="O19" s="10">
        <v>84</v>
      </c>
      <c r="P19" s="10">
        <v>1</v>
      </c>
      <c r="Q19" s="10">
        <f t="shared" si="0"/>
        <v>537</v>
      </c>
      <c r="R19" s="10">
        <f t="shared" si="1"/>
        <v>7</v>
      </c>
      <c r="S19" s="10">
        <v>92</v>
      </c>
      <c r="T19" s="10">
        <v>2</v>
      </c>
      <c r="U19" s="10">
        <v>91</v>
      </c>
      <c r="V19" s="10">
        <v>1</v>
      </c>
      <c r="W19" s="10">
        <v>93</v>
      </c>
      <c r="X19" s="10">
        <v>3</v>
      </c>
      <c r="Y19" s="10">
        <v>90</v>
      </c>
      <c r="Z19" s="10">
        <v>1</v>
      </c>
      <c r="AA19" s="10">
        <v>89</v>
      </c>
      <c r="AB19" s="10">
        <v>1</v>
      </c>
      <c r="AC19" s="10">
        <v>90</v>
      </c>
      <c r="AD19" s="10">
        <v>1</v>
      </c>
      <c r="AE19" s="10">
        <f t="shared" si="2"/>
        <v>545</v>
      </c>
      <c r="AF19" s="10">
        <f t="shared" si="3"/>
        <v>9</v>
      </c>
      <c r="AG19" s="7">
        <f t="shared" si="4"/>
        <v>1082</v>
      </c>
      <c r="AH19" s="7">
        <f t="shared" si="5"/>
        <v>16</v>
      </c>
      <c r="AI19" s="12"/>
      <c r="AJ19" s="11">
        <f t="shared" si="6"/>
        <v>1082</v>
      </c>
    </row>
    <row r="20" spans="1:36" ht="15.5" x14ac:dyDescent="0.35">
      <c r="A20" s="56">
        <v>57</v>
      </c>
      <c r="B20" s="56">
        <v>63</v>
      </c>
      <c r="C20" s="25" t="s">
        <v>144</v>
      </c>
      <c r="D20" s="25" t="s">
        <v>145</v>
      </c>
      <c r="E20" s="10">
        <v>89</v>
      </c>
      <c r="F20" s="10">
        <v>0</v>
      </c>
      <c r="G20" s="10">
        <v>89</v>
      </c>
      <c r="H20" s="10">
        <v>1</v>
      </c>
      <c r="I20" s="10">
        <v>88</v>
      </c>
      <c r="J20" s="10">
        <v>1</v>
      </c>
      <c r="K20" s="10">
        <v>94</v>
      </c>
      <c r="L20" s="10">
        <v>2</v>
      </c>
      <c r="M20" s="10">
        <v>90</v>
      </c>
      <c r="N20" s="10">
        <v>2</v>
      </c>
      <c r="O20" s="10">
        <v>89</v>
      </c>
      <c r="P20" s="10">
        <v>0</v>
      </c>
      <c r="Q20" s="10">
        <f t="shared" si="0"/>
        <v>539</v>
      </c>
      <c r="R20" s="10">
        <f t="shared" si="1"/>
        <v>6</v>
      </c>
      <c r="S20" s="10">
        <v>87</v>
      </c>
      <c r="T20" s="10">
        <v>0</v>
      </c>
      <c r="U20" s="10">
        <v>89</v>
      </c>
      <c r="V20" s="10">
        <v>0</v>
      </c>
      <c r="W20" s="10">
        <v>90</v>
      </c>
      <c r="X20" s="10">
        <v>1</v>
      </c>
      <c r="Y20" s="10">
        <v>95</v>
      </c>
      <c r="Z20" s="10">
        <v>2</v>
      </c>
      <c r="AA20" s="10">
        <v>89</v>
      </c>
      <c r="AB20" s="10">
        <v>0</v>
      </c>
      <c r="AC20" s="10">
        <v>92</v>
      </c>
      <c r="AD20" s="10">
        <v>1</v>
      </c>
      <c r="AE20" s="10">
        <f t="shared" si="2"/>
        <v>542</v>
      </c>
      <c r="AF20" s="10">
        <f t="shared" si="3"/>
        <v>4</v>
      </c>
      <c r="AG20" s="7">
        <f t="shared" si="4"/>
        <v>1081</v>
      </c>
      <c r="AH20" s="7">
        <f t="shared" si="5"/>
        <v>10</v>
      </c>
      <c r="AI20" s="11"/>
      <c r="AJ20" s="11">
        <f t="shared" si="6"/>
        <v>1081</v>
      </c>
    </row>
    <row r="21" spans="1:36" ht="15.5" x14ac:dyDescent="0.35">
      <c r="A21" s="56">
        <v>64</v>
      </c>
      <c r="B21" s="56">
        <v>53</v>
      </c>
      <c r="C21" s="25" t="s">
        <v>167</v>
      </c>
      <c r="D21" s="25" t="s">
        <v>47</v>
      </c>
      <c r="E21" s="10">
        <v>88</v>
      </c>
      <c r="F21" s="10">
        <v>0</v>
      </c>
      <c r="G21" s="10">
        <v>93</v>
      </c>
      <c r="H21" s="10">
        <v>2</v>
      </c>
      <c r="I21" s="10">
        <v>94</v>
      </c>
      <c r="J21" s="10">
        <v>0</v>
      </c>
      <c r="K21" s="10">
        <v>93</v>
      </c>
      <c r="L21" s="10">
        <v>0</v>
      </c>
      <c r="M21" s="10">
        <v>92</v>
      </c>
      <c r="N21" s="10">
        <v>1</v>
      </c>
      <c r="O21" s="10">
        <v>84</v>
      </c>
      <c r="P21" s="10">
        <v>1</v>
      </c>
      <c r="Q21" s="10">
        <f t="shared" si="0"/>
        <v>544</v>
      </c>
      <c r="R21" s="10">
        <f t="shared" si="1"/>
        <v>4</v>
      </c>
      <c r="S21" s="10">
        <v>89</v>
      </c>
      <c r="T21" s="10">
        <v>2</v>
      </c>
      <c r="U21" s="10">
        <v>86</v>
      </c>
      <c r="V21" s="10">
        <v>0</v>
      </c>
      <c r="W21" s="10">
        <v>90</v>
      </c>
      <c r="X21" s="10">
        <v>1</v>
      </c>
      <c r="Y21" s="10">
        <v>92</v>
      </c>
      <c r="Z21" s="10">
        <v>3</v>
      </c>
      <c r="AA21" s="10">
        <v>89</v>
      </c>
      <c r="AB21" s="10">
        <v>0</v>
      </c>
      <c r="AC21" s="10">
        <v>89</v>
      </c>
      <c r="AD21" s="10">
        <v>2</v>
      </c>
      <c r="AE21" s="10">
        <f t="shared" si="2"/>
        <v>535</v>
      </c>
      <c r="AF21" s="10">
        <f t="shared" si="3"/>
        <v>8</v>
      </c>
      <c r="AG21" s="7">
        <f t="shared" si="4"/>
        <v>1079</v>
      </c>
      <c r="AH21" s="7">
        <f t="shared" si="5"/>
        <v>12</v>
      </c>
      <c r="AI21" s="12"/>
      <c r="AJ21" s="11">
        <f t="shared" si="6"/>
        <v>1079</v>
      </c>
    </row>
    <row r="22" spans="1:36" ht="15.5" x14ac:dyDescent="0.35">
      <c r="A22" s="56">
        <v>63</v>
      </c>
      <c r="B22" s="56">
        <v>64</v>
      </c>
      <c r="C22" s="26" t="s">
        <v>166</v>
      </c>
      <c r="D22" s="26" t="s">
        <v>42</v>
      </c>
      <c r="E22" s="10">
        <v>84</v>
      </c>
      <c r="F22" s="10">
        <v>1</v>
      </c>
      <c r="G22" s="10">
        <v>91</v>
      </c>
      <c r="H22" s="10">
        <v>2</v>
      </c>
      <c r="I22" s="10">
        <v>88</v>
      </c>
      <c r="J22" s="10">
        <v>0</v>
      </c>
      <c r="K22" s="10">
        <v>89</v>
      </c>
      <c r="L22" s="10">
        <v>1</v>
      </c>
      <c r="M22" s="10">
        <v>87</v>
      </c>
      <c r="N22" s="10">
        <v>0</v>
      </c>
      <c r="O22" s="10">
        <v>92</v>
      </c>
      <c r="P22" s="10">
        <v>1</v>
      </c>
      <c r="Q22" s="10">
        <f t="shared" si="0"/>
        <v>531</v>
      </c>
      <c r="R22" s="10">
        <f t="shared" si="1"/>
        <v>5</v>
      </c>
      <c r="S22" s="10">
        <v>85</v>
      </c>
      <c r="T22" s="10">
        <v>0</v>
      </c>
      <c r="U22" s="10">
        <v>95</v>
      </c>
      <c r="V22" s="10">
        <v>2</v>
      </c>
      <c r="W22" s="10">
        <v>92</v>
      </c>
      <c r="X22" s="10">
        <v>1</v>
      </c>
      <c r="Y22" s="10">
        <v>92</v>
      </c>
      <c r="Z22" s="10">
        <v>2</v>
      </c>
      <c r="AA22" s="10">
        <v>91</v>
      </c>
      <c r="AB22" s="10">
        <v>2</v>
      </c>
      <c r="AC22" s="10">
        <v>87</v>
      </c>
      <c r="AD22" s="10">
        <v>1</v>
      </c>
      <c r="AE22" s="10">
        <f t="shared" si="2"/>
        <v>542</v>
      </c>
      <c r="AF22" s="10">
        <f t="shared" si="3"/>
        <v>8</v>
      </c>
      <c r="AG22" s="7">
        <f t="shared" si="4"/>
        <v>1073</v>
      </c>
      <c r="AH22" s="7">
        <f t="shared" si="5"/>
        <v>13</v>
      </c>
      <c r="AI22" s="12"/>
      <c r="AJ22" s="11">
        <f t="shared" si="6"/>
        <v>1073</v>
      </c>
    </row>
    <row r="23" spans="1:36" ht="15.5" x14ac:dyDescent="0.35">
      <c r="A23" s="78">
        <v>62</v>
      </c>
      <c r="B23" s="56">
        <v>51</v>
      </c>
      <c r="C23" s="25" t="s">
        <v>147</v>
      </c>
      <c r="D23" s="25" t="s">
        <v>111</v>
      </c>
      <c r="E23" s="10">
        <v>84</v>
      </c>
      <c r="F23" s="10">
        <v>1</v>
      </c>
      <c r="G23" s="10">
        <v>85</v>
      </c>
      <c r="H23" s="10">
        <v>2</v>
      </c>
      <c r="I23" s="10">
        <v>89</v>
      </c>
      <c r="J23" s="10">
        <v>0</v>
      </c>
      <c r="K23" s="10">
        <v>91</v>
      </c>
      <c r="L23" s="10">
        <v>2</v>
      </c>
      <c r="M23" s="10">
        <v>89</v>
      </c>
      <c r="N23" s="10">
        <v>0</v>
      </c>
      <c r="O23" s="10">
        <v>88</v>
      </c>
      <c r="P23" s="10">
        <v>0</v>
      </c>
      <c r="Q23" s="10">
        <f t="shared" si="0"/>
        <v>526</v>
      </c>
      <c r="R23" s="10">
        <f t="shared" si="1"/>
        <v>5</v>
      </c>
      <c r="S23" s="10">
        <v>93</v>
      </c>
      <c r="T23" s="10">
        <v>1</v>
      </c>
      <c r="U23" s="10">
        <v>86</v>
      </c>
      <c r="V23" s="10">
        <v>0</v>
      </c>
      <c r="W23" s="10">
        <v>92</v>
      </c>
      <c r="X23" s="10">
        <v>1</v>
      </c>
      <c r="Y23" s="10">
        <v>91</v>
      </c>
      <c r="Z23" s="10">
        <v>0</v>
      </c>
      <c r="AA23" s="10">
        <v>88</v>
      </c>
      <c r="AB23" s="10">
        <v>0</v>
      </c>
      <c r="AC23" s="10">
        <v>84</v>
      </c>
      <c r="AD23" s="10">
        <v>0</v>
      </c>
      <c r="AE23" s="10">
        <f t="shared" si="2"/>
        <v>534</v>
      </c>
      <c r="AF23" s="10">
        <f t="shared" si="3"/>
        <v>2</v>
      </c>
      <c r="AG23" s="7">
        <f t="shared" si="4"/>
        <v>1060</v>
      </c>
      <c r="AH23" s="7">
        <f t="shared" si="5"/>
        <v>7</v>
      </c>
      <c r="AI23" s="12"/>
      <c r="AJ23" s="11">
        <f t="shared" si="6"/>
        <v>1060</v>
      </c>
    </row>
    <row r="24" spans="1:36" ht="15.5" x14ac:dyDescent="0.35">
      <c r="A24" s="56">
        <v>58</v>
      </c>
      <c r="B24" s="78">
        <v>65</v>
      </c>
      <c r="C24" s="25" t="s">
        <v>164</v>
      </c>
      <c r="D24" s="25" t="s">
        <v>171</v>
      </c>
      <c r="E24" s="23">
        <v>82</v>
      </c>
      <c r="F24" s="23">
        <v>0</v>
      </c>
      <c r="G24" s="23">
        <v>87</v>
      </c>
      <c r="H24" s="23">
        <v>2</v>
      </c>
      <c r="I24" s="23">
        <v>83</v>
      </c>
      <c r="J24" s="23">
        <v>1</v>
      </c>
      <c r="K24" s="23">
        <v>87</v>
      </c>
      <c r="L24" s="23">
        <v>0</v>
      </c>
      <c r="M24" s="23">
        <v>85</v>
      </c>
      <c r="N24" s="23">
        <v>0</v>
      </c>
      <c r="O24" s="23">
        <v>86</v>
      </c>
      <c r="P24" s="23">
        <v>0</v>
      </c>
      <c r="Q24" s="10">
        <f t="shared" si="0"/>
        <v>510</v>
      </c>
      <c r="R24" s="10">
        <f t="shared" si="1"/>
        <v>3</v>
      </c>
      <c r="S24" s="23">
        <v>88</v>
      </c>
      <c r="T24" s="23">
        <v>0</v>
      </c>
      <c r="U24" s="23">
        <v>90</v>
      </c>
      <c r="V24" s="23">
        <v>0</v>
      </c>
      <c r="W24" s="23">
        <v>90</v>
      </c>
      <c r="X24" s="23">
        <v>2</v>
      </c>
      <c r="Y24" s="23">
        <v>87</v>
      </c>
      <c r="Z24" s="23">
        <v>2</v>
      </c>
      <c r="AA24" s="23">
        <v>84</v>
      </c>
      <c r="AB24" s="23">
        <v>0</v>
      </c>
      <c r="AC24" s="23">
        <v>91</v>
      </c>
      <c r="AD24" s="23">
        <v>1</v>
      </c>
      <c r="AE24" s="10">
        <f t="shared" si="2"/>
        <v>530</v>
      </c>
      <c r="AF24" s="10">
        <f t="shared" si="3"/>
        <v>5</v>
      </c>
      <c r="AG24" s="7">
        <f t="shared" si="4"/>
        <v>1040</v>
      </c>
      <c r="AH24" s="7">
        <f t="shared" si="5"/>
        <v>8</v>
      </c>
      <c r="AI24" s="24"/>
      <c r="AJ24" s="11">
        <f t="shared" si="6"/>
        <v>1040</v>
      </c>
    </row>
    <row r="25" spans="1:36" ht="15.5" x14ac:dyDescent="0.35">
      <c r="A25" s="56">
        <v>55</v>
      </c>
      <c r="B25" s="78">
        <v>50</v>
      </c>
      <c r="C25" s="25" t="s">
        <v>143</v>
      </c>
      <c r="D25" s="25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0">
        <f t="shared" si="0"/>
        <v>0</v>
      </c>
      <c r="R25" s="10">
        <f t="shared" si="1"/>
        <v>0</v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10">
        <f t="shared" si="2"/>
        <v>0</v>
      </c>
      <c r="AF25" s="10">
        <f t="shared" si="3"/>
        <v>0</v>
      </c>
      <c r="AG25" s="7">
        <f t="shared" si="4"/>
        <v>0</v>
      </c>
      <c r="AH25" s="7">
        <f t="shared" si="5"/>
        <v>0</v>
      </c>
      <c r="AI25" s="24"/>
      <c r="AJ25" s="11">
        <f t="shared" si="6"/>
        <v>0</v>
      </c>
    </row>
    <row r="26" spans="1:36" ht="15.5" x14ac:dyDescent="0.35">
      <c r="A26" s="56">
        <v>59</v>
      </c>
      <c r="B26" s="56">
        <v>66</v>
      </c>
      <c r="C26" s="26" t="s">
        <v>143</v>
      </c>
      <c r="D26" s="2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f t="shared" si="0"/>
        <v>0</v>
      </c>
      <c r="R26" s="10">
        <f t="shared" si="1"/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f t="shared" si="2"/>
        <v>0</v>
      </c>
      <c r="AF26" s="10">
        <f t="shared" si="3"/>
        <v>0</v>
      </c>
      <c r="AG26" s="7">
        <f t="shared" si="4"/>
        <v>0</v>
      </c>
      <c r="AH26" s="7">
        <f t="shared" si="5"/>
        <v>0</v>
      </c>
      <c r="AI26" s="12"/>
      <c r="AJ26" s="11">
        <f t="shared" si="6"/>
        <v>0</v>
      </c>
    </row>
    <row r="27" spans="1:36" ht="15.5" x14ac:dyDescent="0.35">
      <c r="A27" s="10"/>
      <c r="B27" s="10"/>
      <c r="C27" s="25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7"/>
      <c r="AH27" s="7"/>
      <c r="AI27" s="12"/>
      <c r="AJ27" s="11"/>
    </row>
    <row r="28" spans="1:36" ht="15.5" x14ac:dyDescent="0.35">
      <c r="A28" s="10"/>
      <c r="B28" s="10"/>
      <c r="C28" s="25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7"/>
      <c r="AH28" s="7"/>
      <c r="AI28" s="12"/>
      <c r="AJ28" s="11"/>
    </row>
    <row r="29" spans="1:36" ht="15.5" x14ac:dyDescent="0.35">
      <c r="A29" s="17"/>
      <c r="B29" s="2"/>
      <c r="C29" s="2"/>
      <c r="D29" s="2"/>
      <c r="E29" s="2"/>
      <c r="F29" s="2"/>
      <c r="G29" s="2"/>
      <c r="H29" s="79"/>
      <c r="I29" s="80"/>
      <c r="J29" s="80"/>
      <c r="K29" s="80"/>
      <c r="L29" s="8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x14ac:dyDescent="0.25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40"/>
      <c r="AC30" s="40"/>
      <c r="AD30" s="40"/>
      <c r="AE30" s="40"/>
      <c r="AF30" s="14"/>
    </row>
    <row r="32" spans="1:36" ht="18" x14ac:dyDescent="0.4">
      <c r="A32" s="32"/>
      <c r="B32" s="81"/>
      <c r="C32" s="81"/>
      <c r="D32" s="82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35"/>
      <c r="AA32" s="35"/>
      <c r="AF32" s="35"/>
    </row>
    <row r="33" spans="1:32" ht="18" x14ac:dyDescent="0.4">
      <c r="A33" s="32"/>
      <c r="B33" s="81"/>
      <c r="C33" s="81"/>
      <c r="D33" s="82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35"/>
      <c r="AA33" s="35"/>
      <c r="AF33" s="35"/>
    </row>
    <row r="34" spans="1:32" ht="18" x14ac:dyDescent="0.4">
      <c r="A34" s="32"/>
      <c r="B34" s="83"/>
      <c r="C34" s="83"/>
      <c r="D34" s="82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35"/>
      <c r="AA34" s="35"/>
      <c r="AF34" s="35"/>
    </row>
    <row r="35" spans="1:32" ht="18" x14ac:dyDescent="0.4">
      <c r="A35" s="32"/>
      <c r="B35" s="81"/>
      <c r="C35" s="81"/>
      <c r="D35" s="82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35"/>
      <c r="AA35" s="35"/>
      <c r="AF35" s="35"/>
    </row>
    <row r="36" spans="1:32" ht="18" x14ac:dyDescent="0.4">
      <c r="A36" s="32"/>
      <c r="B36" s="81"/>
      <c r="C36" s="81"/>
      <c r="D36" s="82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35"/>
      <c r="AA36" s="35"/>
      <c r="AF36" s="35"/>
    </row>
    <row r="37" spans="1:32" ht="18" x14ac:dyDescent="0.4">
      <c r="A37" s="32"/>
      <c r="B37" s="81"/>
      <c r="C37" s="81"/>
      <c r="D37" s="82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35"/>
      <c r="AA37" s="35"/>
      <c r="AF37" s="35"/>
    </row>
    <row r="38" spans="1:32" ht="18" x14ac:dyDescent="0.4">
      <c r="A38" s="22"/>
      <c r="B38" s="81"/>
      <c r="C38" s="81"/>
      <c r="D38" s="82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35"/>
      <c r="AA38" s="35"/>
      <c r="AF38" s="35"/>
    </row>
    <row r="39" spans="1:32" ht="18" x14ac:dyDescent="0.4">
      <c r="A39" s="22"/>
      <c r="B39" s="81"/>
      <c r="C39" s="81"/>
      <c r="D39" s="82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35"/>
      <c r="AA39" s="35"/>
      <c r="AF39" s="35"/>
    </row>
    <row r="40" spans="1:32" x14ac:dyDescent="0.25">
      <c r="N40" s="17"/>
      <c r="P40" s="17"/>
      <c r="R40" s="17"/>
      <c r="V40" s="17"/>
      <c r="X40" s="17"/>
      <c r="Z40" s="17"/>
      <c r="AA40" s="17"/>
    </row>
  </sheetData>
  <mergeCells count="7">
    <mergeCell ref="A6:B6"/>
    <mergeCell ref="A7:B7"/>
    <mergeCell ref="A30:AA30"/>
    <mergeCell ref="A1:AJ1"/>
    <mergeCell ref="A2:AJ2"/>
    <mergeCell ref="A3:AJ3"/>
    <mergeCell ref="A5:B5"/>
  </mergeCells>
  <phoneticPr fontId="7" type="noConversion"/>
  <pageMargins left="0.25" right="0.25" top="0.75" bottom="0.75" header="0.3" footer="0.3"/>
  <pageSetup paperSize="148" scale="6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zoomScaleNormal="100" zoomScaleSheetLayoutView="70" workbookViewId="0">
      <selection sqref="A1:AB1"/>
    </sheetView>
  </sheetViews>
  <sheetFormatPr defaultRowHeight="12.5" x14ac:dyDescent="0.25"/>
  <cols>
    <col min="3" max="3" width="13.26953125" customWidth="1"/>
    <col min="4" max="4" width="11.1796875" customWidth="1"/>
    <col min="5" max="5" width="5.7265625" customWidth="1"/>
    <col min="6" max="6" width="3.7265625" customWidth="1"/>
    <col min="7" max="7" width="5.7265625" customWidth="1"/>
    <col min="8" max="8" width="3.7265625" customWidth="1"/>
    <col min="9" max="9" width="5.7265625" customWidth="1"/>
    <col min="10" max="10" width="3.7265625" customWidth="1"/>
    <col min="11" max="11" width="5.7265625" customWidth="1"/>
    <col min="12" max="12" width="3.7265625" customWidth="1"/>
    <col min="13" max="13" width="6.7265625" customWidth="1"/>
    <col min="14" max="14" width="4.7265625" customWidth="1"/>
    <col min="15" max="15" width="5.7265625" customWidth="1"/>
    <col min="16" max="16" width="3.7265625" customWidth="1"/>
    <col min="17" max="17" width="5.7265625" customWidth="1"/>
    <col min="18" max="18" width="3.7265625" customWidth="1"/>
    <col min="19" max="19" width="5.7265625" customWidth="1"/>
    <col min="20" max="20" width="3.7265625" customWidth="1"/>
    <col min="21" max="21" width="5.7265625" customWidth="1"/>
    <col min="22" max="22" width="3.7265625" customWidth="1"/>
    <col min="23" max="23" width="6.7265625" customWidth="1"/>
    <col min="24" max="24" width="4.7265625" customWidth="1"/>
    <col min="25" max="25" width="7.7265625" customWidth="1"/>
    <col min="26" max="26" width="4.7265625" customWidth="1"/>
    <col min="27" max="27" width="6.7265625" customWidth="1"/>
    <col min="28" max="28" width="7.7265625" customWidth="1"/>
  </cols>
  <sheetData>
    <row r="1" spans="1:28" ht="15.5" x14ac:dyDescent="0.35">
      <c r="A1" s="174" t="s">
        <v>141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</row>
    <row r="2" spans="1:28" ht="15.5" x14ac:dyDescent="0.35">
      <c r="A2" s="174" t="s">
        <v>107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</row>
    <row r="3" spans="1:28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1:2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" x14ac:dyDescent="0.3">
      <c r="A5" s="172" t="s">
        <v>3</v>
      </c>
      <c r="B5" s="172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3" x14ac:dyDescent="0.25">
      <c r="A6" s="171" t="s">
        <v>4</v>
      </c>
      <c r="B6" s="171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" x14ac:dyDescent="0.3">
      <c r="A7" s="172" t="s">
        <v>5</v>
      </c>
      <c r="B7" s="172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4"/>
      <c r="X7" s="4"/>
      <c r="Y7" s="4"/>
      <c r="Z7" s="4"/>
      <c r="AA7" s="4"/>
      <c r="AB7" s="4"/>
    </row>
    <row r="8" spans="1:28" x14ac:dyDescent="0.25">
      <c r="A8" s="3"/>
      <c r="B8" s="3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4"/>
      <c r="X8" s="4"/>
      <c r="Y8" s="4"/>
      <c r="Z8" s="4"/>
      <c r="AA8" s="4"/>
      <c r="AB8" s="4"/>
    </row>
    <row r="9" spans="1:28" x14ac:dyDescent="0.25">
      <c r="A9" s="7" t="s">
        <v>10</v>
      </c>
      <c r="B9" s="7" t="s">
        <v>11</v>
      </c>
      <c r="C9" s="8" t="s">
        <v>0</v>
      </c>
      <c r="D9" s="8" t="s">
        <v>1</v>
      </c>
      <c r="E9" s="9">
        <v>1</v>
      </c>
      <c r="F9" s="9" t="s">
        <v>44</v>
      </c>
      <c r="G9" s="9">
        <v>2</v>
      </c>
      <c r="H9" s="9" t="s">
        <v>44</v>
      </c>
      <c r="I9" s="9">
        <v>3</v>
      </c>
      <c r="J9" s="9" t="s">
        <v>44</v>
      </c>
      <c r="K9" s="9">
        <v>4</v>
      </c>
      <c r="L9" s="9" t="s">
        <v>44</v>
      </c>
      <c r="M9" s="9" t="s">
        <v>6</v>
      </c>
      <c r="N9" s="9" t="s">
        <v>44</v>
      </c>
      <c r="O9" s="9">
        <v>1</v>
      </c>
      <c r="P9" s="9" t="s">
        <v>44</v>
      </c>
      <c r="Q9" s="9">
        <v>2</v>
      </c>
      <c r="R9" s="9" t="s">
        <v>44</v>
      </c>
      <c r="S9" s="9">
        <v>3</v>
      </c>
      <c r="T9" s="9" t="s">
        <v>44</v>
      </c>
      <c r="U9" s="9">
        <v>4</v>
      </c>
      <c r="V9" s="9" t="s">
        <v>44</v>
      </c>
      <c r="W9" s="9" t="s">
        <v>7</v>
      </c>
      <c r="X9" s="9" t="s">
        <v>44</v>
      </c>
      <c r="Y9" s="9" t="s">
        <v>8</v>
      </c>
      <c r="Z9" s="9" t="s">
        <v>44</v>
      </c>
      <c r="AA9" s="9" t="s">
        <v>9</v>
      </c>
      <c r="AB9" s="9" t="s">
        <v>8</v>
      </c>
    </row>
    <row r="10" spans="1:28" ht="15.5" x14ac:dyDescent="0.35">
      <c r="A10" s="53">
        <v>44</v>
      </c>
      <c r="B10" s="56">
        <v>43</v>
      </c>
      <c r="C10" s="26" t="s">
        <v>25</v>
      </c>
      <c r="D10" s="25" t="s">
        <v>179</v>
      </c>
      <c r="E10" s="10">
        <v>91</v>
      </c>
      <c r="F10" s="10">
        <v>1</v>
      </c>
      <c r="G10" s="10">
        <v>91</v>
      </c>
      <c r="H10" s="10">
        <v>1</v>
      </c>
      <c r="I10" s="10">
        <v>96</v>
      </c>
      <c r="J10" s="10">
        <v>2</v>
      </c>
      <c r="K10" s="10">
        <v>94</v>
      </c>
      <c r="L10" s="10">
        <v>3</v>
      </c>
      <c r="M10" s="10">
        <f t="shared" ref="M10:M23" si="0">E10+G10+I10+K10</f>
        <v>372</v>
      </c>
      <c r="N10" s="10">
        <f t="shared" ref="N10:N23" si="1">F10+H10+J10+L10</f>
        <v>7</v>
      </c>
      <c r="O10" s="10">
        <v>95</v>
      </c>
      <c r="P10" s="10">
        <v>1</v>
      </c>
      <c r="Q10" s="10">
        <v>93</v>
      </c>
      <c r="R10" s="10">
        <v>2</v>
      </c>
      <c r="S10" s="10">
        <v>92</v>
      </c>
      <c r="T10" s="10">
        <v>2</v>
      </c>
      <c r="U10" s="10">
        <v>93</v>
      </c>
      <c r="V10" s="10">
        <v>2</v>
      </c>
      <c r="W10" s="10">
        <f t="shared" ref="W10:W24" si="2">O10+Q10+S10+U10</f>
        <v>373</v>
      </c>
      <c r="X10" s="10">
        <f t="shared" ref="X10:X24" si="3">P10+R10+T10+V10</f>
        <v>7</v>
      </c>
      <c r="Y10" s="7">
        <f t="shared" ref="Y10:Y24" si="4">M10+W10</f>
        <v>745</v>
      </c>
      <c r="Z10" s="7">
        <f t="shared" ref="Z10:Z24" si="5">N10+X10</f>
        <v>14</v>
      </c>
      <c r="AA10" s="11">
        <v>91.9</v>
      </c>
      <c r="AB10" s="11">
        <f t="shared" ref="AB10:AB24" si="6">Y10+AA10</f>
        <v>836.9</v>
      </c>
    </row>
    <row r="11" spans="1:28" ht="15.5" x14ac:dyDescent="0.35">
      <c r="A11" s="53">
        <v>40</v>
      </c>
      <c r="B11" s="56">
        <v>41</v>
      </c>
      <c r="C11" s="26" t="s">
        <v>174</v>
      </c>
      <c r="D11" s="26" t="s">
        <v>177</v>
      </c>
      <c r="E11" s="10">
        <v>95</v>
      </c>
      <c r="F11" s="10">
        <v>2</v>
      </c>
      <c r="G11" s="10">
        <v>92</v>
      </c>
      <c r="H11" s="10">
        <v>1</v>
      </c>
      <c r="I11" s="10">
        <v>92</v>
      </c>
      <c r="J11" s="10">
        <v>5</v>
      </c>
      <c r="K11" s="10">
        <v>92</v>
      </c>
      <c r="L11" s="10">
        <v>3</v>
      </c>
      <c r="M11" s="10">
        <f t="shared" si="0"/>
        <v>371</v>
      </c>
      <c r="N11" s="10">
        <f t="shared" si="1"/>
        <v>11</v>
      </c>
      <c r="O11" s="10">
        <v>92</v>
      </c>
      <c r="P11" s="10">
        <v>2</v>
      </c>
      <c r="Q11" s="10">
        <v>90</v>
      </c>
      <c r="R11" s="10">
        <v>2</v>
      </c>
      <c r="S11" s="10">
        <v>93</v>
      </c>
      <c r="T11" s="10">
        <v>2</v>
      </c>
      <c r="U11" s="10">
        <v>94</v>
      </c>
      <c r="V11" s="10">
        <v>3</v>
      </c>
      <c r="W11" s="10">
        <f t="shared" si="2"/>
        <v>369</v>
      </c>
      <c r="X11" s="10">
        <f t="shared" si="3"/>
        <v>9</v>
      </c>
      <c r="Y11" s="7">
        <f t="shared" si="4"/>
        <v>740</v>
      </c>
      <c r="Z11" s="7">
        <f t="shared" si="5"/>
        <v>20</v>
      </c>
      <c r="AA11" s="7">
        <v>94.7</v>
      </c>
      <c r="AB11" s="11">
        <f t="shared" si="6"/>
        <v>834.7</v>
      </c>
    </row>
    <row r="12" spans="1:28" ht="15.5" x14ac:dyDescent="0.35">
      <c r="A12" s="53">
        <v>39</v>
      </c>
      <c r="B12" s="56">
        <v>40</v>
      </c>
      <c r="C12" s="25" t="s">
        <v>173</v>
      </c>
      <c r="D12" s="25" t="s">
        <v>176</v>
      </c>
      <c r="E12" s="10">
        <v>90</v>
      </c>
      <c r="F12" s="10">
        <v>1</v>
      </c>
      <c r="G12" s="10">
        <v>90</v>
      </c>
      <c r="H12" s="10">
        <v>1</v>
      </c>
      <c r="I12" s="10">
        <v>92</v>
      </c>
      <c r="J12" s="10">
        <v>1</v>
      </c>
      <c r="K12" s="10">
        <v>88</v>
      </c>
      <c r="L12" s="10">
        <v>1</v>
      </c>
      <c r="M12" s="10">
        <f t="shared" si="0"/>
        <v>360</v>
      </c>
      <c r="N12" s="10">
        <f t="shared" si="1"/>
        <v>4</v>
      </c>
      <c r="O12" s="10">
        <v>90</v>
      </c>
      <c r="P12" s="10">
        <v>1</v>
      </c>
      <c r="Q12" s="10">
        <v>90</v>
      </c>
      <c r="R12" s="10">
        <v>0</v>
      </c>
      <c r="S12" s="10">
        <v>85</v>
      </c>
      <c r="T12" s="10">
        <v>0</v>
      </c>
      <c r="U12" s="10">
        <v>93</v>
      </c>
      <c r="V12" s="10">
        <v>1</v>
      </c>
      <c r="W12" s="10">
        <f t="shared" si="2"/>
        <v>358</v>
      </c>
      <c r="X12" s="10">
        <f t="shared" si="3"/>
        <v>2</v>
      </c>
      <c r="Y12" s="7">
        <f t="shared" si="4"/>
        <v>718</v>
      </c>
      <c r="Z12" s="7">
        <f t="shared" si="5"/>
        <v>6</v>
      </c>
      <c r="AA12" s="7">
        <v>89.6</v>
      </c>
      <c r="AB12" s="11">
        <f t="shared" si="6"/>
        <v>807.6</v>
      </c>
    </row>
    <row r="13" spans="1:28" ht="15.5" x14ac:dyDescent="0.35">
      <c r="A13" s="53">
        <v>45</v>
      </c>
      <c r="B13" s="56">
        <v>44</v>
      </c>
      <c r="C13" s="25" t="s">
        <v>175</v>
      </c>
      <c r="D13" s="25" t="s">
        <v>180</v>
      </c>
      <c r="E13" s="10">
        <v>90</v>
      </c>
      <c r="F13" s="10">
        <v>2</v>
      </c>
      <c r="G13" s="10">
        <v>90</v>
      </c>
      <c r="H13" s="10">
        <v>1</v>
      </c>
      <c r="I13" s="10">
        <v>91</v>
      </c>
      <c r="J13" s="10">
        <v>1</v>
      </c>
      <c r="K13" s="10">
        <v>93</v>
      </c>
      <c r="L13" s="10">
        <v>1</v>
      </c>
      <c r="M13" s="10">
        <f t="shared" si="0"/>
        <v>364</v>
      </c>
      <c r="N13" s="10">
        <f t="shared" si="1"/>
        <v>5</v>
      </c>
      <c r="O13" s="10">
        <v>91</v>
      </c>
      <c r="P13" s="10">
        <v>1</v>
      </c>
      <c r="Q13" s="10">
        <v>84</v>
      </c>
      <c r="R13" s="10">
        <v>0</v>
      </c>
      <c r="S13" s="10">
        <v>92</v>
      </c>
      <c r="T13" s="10">
        <v>1</v>
      </c>
      <c r="U13" s="10">
        <v>85</v>
      </c>
      <c r="V13" s="10">
        <v>0</v>
      </c>
      <c r="W13" s="10">
        <f t="shared" si="2"/>
        <v>352</v>
      </c>
      <c r="X13" s="10">
        <f t="shared" si="3"/>
        <v>2</v>
      </c>
      <c r="Y13" s="7">
        <f t="shared" si="4"/>
        <v>716</v>
      </c>
      <c r="Z13" s="7">
        <f t="shared" si="5"/>
        <v>7</v>
      </c>
      <c r="AA13" s="11">
        <v>90.3</v>
      </c>
      <c r="AB13" s="11">
        <f t="shared" si="6"/>
        <v>806.3</v>
      </c>
    </row>
    <row r="14" spans="1:28" ht="15.5" x14ac:dyDescent="0.35">
      <c r="A14" s="53">
        <v>43</v>
      </c>
      <c r="B14" s="56">
        <v>45</v>
      </c>
      <c r="C14" s="25" t="s">
        <v>27</v>
      </c>
      <c r="D14" s="26" t="s">
        <v>28</v>
      </c>
      <c r="E14" s="10">
        <v>89</v>
      </c>
      <c r="F14" s="10">
        <v>0</v>
      </c>
      <c r="G14" s="10">
        <v>88</v>
      </c>
      <c r="H14" s="10">
        <v>1</v>
      </c>
      <c r="I14" s="10">
        <v>85</v>
      </c>
      <c r="J14" s="10">
        <v>0</v>
      </c>
      <c r="K14" s="10">
        <v>87</v>
      </c>
      <c r="L14" s="10">
        <v>0</v>
      </c>
      <c r="M14" s="10">
        <f t="shared" si="0"/>
        <v>349</v>
      </c>
      <c r="N14" s="10">
        <f t="shared" si="1"/>
        <v>1</v>
      </c>
      <c r="O14" s="10">
        <v>85</v>
      </c>
      <c r="P14" s="10">
        <v>1</v>
      </c>
      <c r="Q14" s="10">
        <v>88</v>
      </c>
      <c r="R14" s="10">
        <v>0</v>
      </c>
      <c r="S14" s="10">
        <v>89</v>
      </c>
      <c r="T14" s="10">
        <v>0</v>
      </c>
      <c r="U14" s="10">
        <v>87</v>
      </c>
      <c r="V14" s="10">
        <v>0</v>
      </c>
      <c r="W14" s="10">
        <f t="shared" si="2"/>
        <v>349</v>
      </c>
      <c r="X14" s="10">
        <f t="shared" si="3"/>
        <v>1</v>
      </c>
      <c r="Y14" s="7">
        <f t="shared" si="4"/>
        <v>698</v>
      </c>
      <c r="Z14" s="7">
        <f t="shared" si="5"/>
        <v>2</v>
      </c>
      <c r="AA14" s="11">
        <v>90.2</v>
      </c>
      <c r="AB14" s="11">
        <f t="shared" si="6"/>
        <v>788.2</v>
      </c>
    </row>
    <row r="15" spans="1:28" ht="15.5" x14ac:dyDescent="0.35">
      <c r="A15" s="53">
        <v>41</v>
      </c>
      <c r="B15" s="56">
        <v>39</v>
      </c>
      <c r="C15" s="25" t="s">
        <v>167</v>
      </c>
      <c r="D15" s="25" t="s">
        <v>178</v>
      </c>
      <c r="E15" s="10">
        <v>89</v>
      </c>
      <c r="F15" s="10">
        <v>2</v>
      </c>
      <c r="G15" s="10">
        <v>82</v>
      </c>
      <c r="H15" s="10">
        <v>1</v>
      </c>
      <c r="I15" s="10">
        <v>85</v>
      </c>
      <c r="J15" s="10">
        <v>0</v>
      </c>
      <c r="K15" s="10">
        <v>82</v>
      </c>
      <c r="L15" s="10">
        <v>0</v>
      </c>
      <c r="M15" s="10">
        <f t="shared" si="0"/>
        <v>338</v>
      </c>
      <c r="N15" s="10">
        <f t="shared" si="1"/>
        <v>3</v>
      </c>
      <c r="O15" s="10">
        <v>86</v>
      </c>
      <c r="P15" s="10">
        <v>1</v>
      </c>
      <c r="Q15" s="10">
        <v>88</v>
      </c>
      <c r="R15" s="10">
        <v>1</v>
      </c>
      <c r="S15" s="10">
        <v>87</v>
      </c>
      <c r="T15" s="10">
        <v>0</v>
      </c>
      <c r="U15" s="10">
        <v>86</v>
      </c>
      <c r="V15" s="10">
        <v>2</v>
      </c>
      <c r="W15" s="10">
        <f t="shared" si="2"/>
        <v>347</v>
      </c>
      <c r="X15" s="10">
        <f t="shared" si="3"/>
        <v>4</v>
      </c>
      <c r="Y15" s="7">
        <f t="shared" si="4"/>
        <v>685</v>
      </c>
      <c r="Z15" s="7">
        <f t="shared" si="5"/>
        <v>7</v>
      </c>
      <c r="AA15" s="11">
        <v>87</v>
      </c>
      <c r="AB15" s="11">
        <f t="shared" si="6"/>
        <v>772</v>
      </c>
    </row>
    <row r="16" spans="1:28" ht="15.5" x14ac:dyDescent="0.35">
      <c r="A16" s="53"/>
      <c r="B16" s="19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>
        <f t="shared" si="0"/>
        <v>0</v>
      </c>
      <c r="N16" s="10">
        <f t="shared" si="1"/>
        <v>0</v>
      </c>
      <c r="O16" s="10"/>
      <c r="P16" s="10"/>
      <c r="Q16" s="10"/>
      <c r="R16" s="10"/>
      <c r="S16" s="10"/>
      <c r="T16" s="10"/>
      <c r="U16" s="10"/>
      <c r="V16" s="10"/>
      <c r="W16" s="10">
        <f t="shared" si="2"/>
        <v>0</v>
      </c>
      <c r="X16" s="10">
        <f t="shared" si="3"/>
        <v>0</v>
      </c>
      <c r="Y16" s="7">
        <f t="shared" si="4"/>
        <v>0</v>
      </c>
      <c r="Z16" s="7">
        <f t="shared" si="5"/>
        <v>0</v>
      </c>
      <c r="AA16" s="11"/>
      <c r="AB16" s="11">
        <f t="shared" si="6"/>
        <v>0</v>
      </c>
    </row>
    <row r="17" spans="1:28" ht="15.5" x14ac:dyDescent="0.35">
      <c r="A17" s="53"/>
      <c r="B17" s="19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>
        <f t="shared" si="0"/>
        <v>0</v>
      </c>
      <c r="N17" s="10">
        <f t="shared" si="1"/>
        <v>0</v>
      </c>
      <c r="O17" s="10"/>
      <c r="P17" s="10"/>
      <c r="Q17" s="10"/>
      <c r="R17" s="10"/>
      <c r="S17" s="10"/>
      <c r="T17" s="10"/>
      <c r="U17" s="10"/>
      <c r="V17" s="10"/>
      <c r="W17" s="10">
        <f t="shared" si="2"/>
        <v>0</v>
      </c>
      <c r="X17" s="10">
        <f t="shared" si="3"/>
        <v>0</v>
      </c>
      <c r="Y17" s="7">
        <f t="shared" si="4"/>
        <v>0</v>
      </c>
      <c r="Z17" s="7">
        <f t="shared" si="5"/>
        <v>0</v>
      </c>
      <c r="AA17" s="12"/>
      <c r="AB17" s="11">
        <f t="shared" si="6"/>
        <v>0</v>
      </c>
    </row>
    <row r="18" spans="1:28" ht="15.5" x14ac:dyDescent="0.35">
      <c r="A18" s="53"/>
      <c r="B18" s="19"/>
      <c r="C18" s="26"/>
      <c r="D18" s="26"/>
      <c r="E18" s="10"/>
      <c r="F18" s="10"/>
      <c r="G18" s="10"/>
      <c r="H18" s="10"/>
      <c r="I18" s="10"/>
      <c r="J18" s="10"/>
      <c r="K18" s="10"/>
      <c r="L18" s="10"/>
      <c r="M18" s="10">
        <f t="shared" si="0"/>
        <v>0</v>
      </c>
      <c r="N18" s="10">
        <f t="shared" si="1"/>
        <v>0</v>
      </c>
      <c r="O18" s="10"/>
      <c r="P18" s="10"/>
      <c r="Q18" s="10"/>
      <c r="R18" s="10"/>
      <c r="S18" s="10"/>
      <c r="T18" s="10"/>
      <c r="U18" s="10"/>
      <c r="V18" s="10"/>
      <c r="W18" s="10">
        <f t="shared" si="2"/>
        <v>0</v>
      </c>
      <c r="X18" s="10">
        <f t="shared" si="3"/>
        <v>0</v>
      </c>
      <c r="Y18" s="7">
        <f t="shared" si="4"/>
        <v>0</v>
      </c>
      <c r="Z18" s="7">
        <f t="shared" si="5"/>
        <v>0</v>
      </c>
      <c r="AA18" s="11"/>
      <c r="AB18" s="11">
        <f t="shared" si="6"/>
        <v>0</v>
      </c>
    </row>
    <row r="19" spans="1:28" ht="15.5" x14ac:dyDescent="0.35">
      <c r="A19" s="53"/>
      <c r="B19" s="19"/>
      <c r="C19" s="25"/>
      <c r="D19" s="25"/>
      <c r="E19" s="10"/>
      <c r="F19" s="10"/>
      <c r="G19" s="10"/>
      <c r="H19" s="10"/>
      <c r="I19" s="10"/>
      <c r="J19" s="10"/>
      <c r="K19" s="10"/>
      <c r="L19" s="10"/>
      <c r="M19" s="10">
        <f t="shared" si="0"/>
        <v>0</v>
      </c>
      <c r="N19" s="10">
        <f t="shared" si="1"/>
        <v>0</v>
      </c>
      <c r="O19" s="10"/>
      <c r="P19" s="10"/>
      <c r="Q19" s="10"/>
      <c r="R19" s="10"/>
      <c r="S19" s="10"/>
      <c r="T19" s="10"/>
      <c r="U19" s="10"/>
      <c r="V19" s="10"/>
      <c r="W19" s="10">
        <f t="shared" si="2"/>
        <v>0</v>
      </c>
      <c r="X19" s="10">
        <f t="shared" si="3"/>
        <v>0</v>
      </c>
      <c r="Y19" s="7">
        <f t="shared" si="4"/>
        <v>0</v>
      </c>
      <c r="Z19" s="7">
        <f t="shared" si="5"/>
        <v>0</v>
      </c>
      <c r="AA19" s="11"/>
      <c r="AB19" s="11">
        <f t="shared" si="6"/>
        <v>0</v>
      </c>
    </row>
    <row r="20" spans="1:28" ht="15.5" x14ac:dyDescent="0.35">
      <c r="A20" s="10"/>
      <c r="B20" s="10"/>
      <c r="C20" s="25"/>
      <c r="D20" s="25"/>
      <c r="E20" s="10"/>
      <c r="F20" s="10"/>
      <c r="G20" s="10"/>
      <c r="H20" s="10"/>
      <c r="I20" s="10"/>
      <c r="J20" s="10"/>
      <c r="K20" s="10"/>
      <c r="L20" s="10"/>
      <c r="M20" s="10">
        <f t="shared" si="0"/>
        <v>0</v>
      </c>
      <c r="N20" s="10">
        <f t="shared" si="1"/>
        <v>0</v>
      </c>
      <c r="O20" s="10"/>
      <c r="P20" s="10"/>
      <c r="Q20" s="10"/>
      <c r="R20" s="10"/>
      <c r="S20" s="10"/>
      <c r="T20" s="10"/>
      <c r="U20" s="10"/>
      <c r="V20" s="10"/>
      <c r="W20" s="10">
        <f t="shared" si="2"/>
        <v>0</v>
      </c>
      <c r="X20" s="10">
        <f t="shared" si="3"/>
        <v>0</v>
      </c>
      <c r="Y20" s="7">
        <f t="shared" si="4"/>
        <v>0</v>
      </c>
      <c r="Z20" s="7">
        <f t="shared" si="5"/>
        <v>0</v>
      </c>
      <c r="AA20" s="11"/>
      <c r="AB20" s="11">
        <f t="shared" si="6"/>
        <v>0</v>
      </c>
    </row>
    <row r="21" spans="1:28" ht="15.5" x14ac:dyDescent="0.35">
      <c r="A21" s="10"/>
      <c r="B21" s="10"/>
      <c r="C21" s="25"/>
      <c r="D21" s="25"/>
      <c r="E21" s="10"/>
      <c r="F21" s="10"/>
      <c r="G21" s="10"/>
      <c r="H21" s="10"/>
      <c r="I21" s="10"/>
      <c r="J21" s="10"/>
      <c r="K21" s="10"/>
      <c r="L21" s="10"/>
      <c r="M21" s="10">
        <f t="shared" si="0"/>
        <v>0</v>
      </c>
      <c r="N21" s="10">
        <f t="shared" si="1"/>
        <v>0</v>
      </c>
      <c r="O21" s="10"/>
      <c r="P21" s="10"/>
      <c r="Q21" s="10"/>
      <c r="R21" s="10"/>
      <c r="S21" s="10"/>
      <c r="T21" s="10"/>
      <c r="U21" s="10"/>
      <c r="V21" s="10"/>
      <c r="W21" s="10">
        <f t="shared" si="2"/>
        <v>0</v>
      </c>
      <c r="X21" s="10">
        <f t="shared" si="3"/>
        <v>0</v>
      </c>
      <c r="Y21" s="7">
        <f t="shared" si="4"/>
        <v>0</v>
      </c>
      <c r="Z21" s="7">
        <f t="shared" si="5"/>
        <v>0</v>
      </c>
      <c r="AA21" s="12"/>
      <c r="AB21" s="11">
        <f t="shared" si="6"/>
        <v>0</v>
      </c>
    </row>
    <row r="22" spans="1:28" ht="15.5" x14ac:dyDescent="0.35">
      <c r="A22" s="23"/>
      <c r="B22" s="23"/>
      <c r="C22" s="25"/>
      <c r="D22" s="25"/>
      <c r="E22" s="23"/>
      <c r="F22" s="23"/>
      <c r="G22" s="23"/>
      <c r="H22" s="23"/>
      <c r="I22" s="23"/>
      <c r="J22" s="23"/>
      <c r="K22" s="23"/>
      <c r="L22" s="23"/>
      <c r="M22" s="10">
        <f t="shared" si="0"/>
        <v>0</v>
      </c>
      <c r="N22" s="10">
        <f t="shared" si="1"/>
        <v>0</v>
      </c>
      <c r="O22" s="23"/>
      <c r="P22" s="23"/>
      <c r="Q22" s="23"/>
      <c r="R22" s="23"/>
      <c r="S22" s="23"/>
      <c r="T22" s="23"/>
      <c r="U22" s="23"/>
      <c r="V22" s="23"/>
      <c r="W22" s="10">
        <f t="shared" si="2"/>
        <v>0</v>
      </c>
      <c r="X22" s="10">
        <f t="shared" si="3"/>
        <v>0</v>
      </c>
      <c r="Y22" s="7">
        <f t="shared" si="4"/>
        <v>0</v>
      </c>
      <c r="Z22" s="7">
        <f t="shared" si="5"/>
        <v>0</v>
      </c>
      <c r="AA22" s="24"/>
      <c r="AB22" s="11">
        <f t="shared" si="6"/>
        <v>0</v>
      </c>
    </row>
    <row r="23" spans="1:28" ht="15.5" x14ac:dyDescent="0.35">
      <c r="A23" s="10"/>
      <c r="B23" s="10"/>
      <c r="C23" s="25"/>
      <c r="D23" s="25"/>
      <c r="E23" s="10"/>
      <c r="F23" s="10"/>
      <c r="G23" s="10"/>
      <c r="H23" s="10"/>
      <c r="I23" s="10"/>
      <c r="J23" s="10"/>
      <c r="K23" s="10"/>
      <c r="L23" s="10"/>
      <c r="M23" s="10">
        <f t="shared" si="0"/>
        <v>0</v>
      </c>
      <c r="N23" s="10">
        <f t="shared" si="1"/>
        <v>0</v>
      </c>
      <c r="O23" s="10"/>
      <c r="P23" s="10"/>
      <c r="Q23" s="10"/>
      <c r="R23" s="10"/>
      <c r="S23" s="10"/>
      <c r="T23" s="10"/>
      <c r="U23" s="10"/>
      <c r="V23" s="10"/>
      <c r="W23" s="10">
        <f t="shared" si="2"/>
        <v>0</v>
      </c>
      <c r="X23" s="10">
        <f t="shared" si="3"/>
        <v>0</v>
      </c>
      <c r="Y23" s="7">
        <f t="shared" si="4"/>
        <v>0</v>
      </c>
      <c r="Z23" s="7">
        <f t="shared" si="5"/>
        <v>0</v>
      </c>
      <c r="AA23" s="12"/>
      <c r="AB23" s="11">
        <f t="shared" si="6"/>
        <v>0</v>
      </c>
    </row>
    <row r="24" spans="1:28" ht="15.5" x14ac:dyDescent="0.35">
      <c r="A24" s="10"/>
      <c r="B24" s="10"/>
      <c r="C24" s="26"/>
      <c r="D24" s="2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2"/>
        <v>0</v>
      </c>
      <c r="X24" s="10">
        <f t="shared" si="3"/>
        <v>0</v>
      </c>
      <c r="Y24" s="7">
        <f t="shared" si="4"/>
        <v>0</v>
      </c>
      <c r="Z24" s="7">
        <f t="shared" si="5"/>
        <v>0</v>
      </c>
      <c r="AA24" s="12"/>
      <c r="AB24" s="11">
        <f t="shared" si="6"/>
        <v>0</v>
      </c>
    </row>
    <row r="25" spans="1:28" ht="15.5" x14ac:dyDescent="0.35">
      <c r="A25" s="13"/>
      <c r="B25" s="13"/>
      <c r="C25" s="13"/>
      <c r="D25" s="13"/>
      <c r="E25" s="13"/>
      <c r="F25" s="13"/>
      <c r="G25" s="13"/>
      <c r="H25" s="36"/>
      <c r="I25" s="33"/>
      <c r="J25" s="33"/>
      <c r="K25" s="33"/>
      <c r="L25" s="3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25">
      <c r="A26" s="169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40"/>
      <c r="X26" s="14"/>
      <c r="Y26" s="17"/>
      <c r="Z26" s="17"/>
      <c r="AA26" s="17"/>
    </row>
    <row r="27" spans="1:28" x14ac:dyDescent="0.25">
      <c r="A27" s="32"/>
      <c r="B27" s="59"/>
      <c r="C27" s="59"/>
      <c r="D27" s="1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8" ht="15.5" x14ac:dyDescent="0.35">
      <c r="A28" s="32"/>
      <c r="B28" s="80"/>
      <c r="C28" s="80"/>
      <c r="D28" s="32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pans="1:28" ht="15.5" x14ac:dyDescent="0.35">
      <c r="A29" s="32"/>
      <c r="B29" s="80"/>
      <c r="C29" s="80"/>
      <c r="D29" s="32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8" ht="15.5" x14ac:dyDescent="0.35">
      <c r="A30" s="32"/>
      <c r="B30" s="95"/>
      <c r="C30" s="95"/>
      <c r="D30" s="32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1:28" ht="15.5" x14ac:dyDescent="0.35">
      <c r="A31" s="32"/>
      <c r="B31" s="80"/>
      <c r="C31" s="80"/>
      <c r="D31" s="32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8" ht="15.5" x14ac:dyDescent="0.35">
      <c r="A32" s="32"/>
      <c r="B32" s="95"/>
      <c r="C32" s="95"/>
      <c r="D32" s="32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27" ht="15.5" x14ac:dyDescent="0.35">
      <c r="A33" s="32"/>
      <c r="B33" s="80"/>
      <c r="C33" s="80"/>
      <c r="D33" s="32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ht="15.5" x14ac:dyDescent="0.35">
      <c r="A34" s="22"/>
      <c r="B34" s="80"/>
      <c r="C34" s="80"/>
      <c r="D34" s="32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pans="1:27" ht="15.5" x14ac:dyDescent="0.35">
      <c r="A35" s="22"/>
      <c r="B35" s="80"/>
      <c r="C35" s="80"/>
      <c r="D35" s="32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x14ac:dyDescent="0.25">
      <c r="N36" s="17"/>
      <c r="R36" s="17"/>
      <c r="T36" s="17"/>
      <c r="V36" s="17"/>
    </row>
  </sheetData>
  <mergeCells count="7">
    <mergeCell ref="A7:B7"/>
    <mergeCell ref="A26:V26"/>
    <mergeCell ref="A1:AB1"/>
    <mergeCell ref="A2:AB2"/>
    <mergeCell ref="A3:AB3"/>
    <mergeCell ref="A5:B5"/>
    <mergeCell ref="A6:B6"/>
  </mergeCells>
  <phoneticPr fontId="7" type="noConversion"/>
  <pageMargins left="0.25" right="0.25" top="0.75" bottom="0.75" header="0.3" footer="0.3"/>
  <pageSetup scale="8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EEE24D-6CC8-44D4-807B-CC7C7A789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FE0E4-9E65-437F-9663-E2DFC6414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entries</vt:lpstr>
      <vt:lpstr>Men's Prone</vt:lpstr>
      <vt:lpstr>M-Prone Team</vt:lpstr>
      <vt:lpstr>3x40</vt:lpstr>
      <vt:lpstr>3x20</vt:lpstr>
      <vt:lpstr>MAR</vt:lpstr>
      <vt:lpstr>WAR</vt:lpstr>
      <vt:lpstr>MAP</vt:lpstr>
      <vt:lpstr>WAP</vt:lpstr>
      <vt:lpstr>Free</vt:lpstr>
      <vt:lpstr>Rapid Fire</vt:lpstr>
      <vt:lpstr>Sport Pistol</vt:lpstr>
      <vt:lpstr>'3x20'!Print_Area</vt:lpstr>
      <vt:lpstr>Free!Print_Area</vt:lpstr>
    </vt:vector>
  </TitlesOfParts>
  <Company>USAAC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USAREC</dc:creator>
  <cp:lastModifiedBy>Reya Kempley</cp:lastModifiedBy>
  <cp:lastPrinted>2010-10-10T16:51:47Z</cp:lastPrinted>
  <dcterms:created xsi:type="dcterms:W3CDTF">2009-09-11T12:39:21Z</dcterms:created>
  <dcterms:modified xsi:type="dcterms:W3CDTF">2020-06-22T16:45:45Z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