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9/"/>
    </mc:Choice>
  </mc:AlternateContent>
  <xr:revisionPtr revIDLastSave="0" documentId="8_{A8647912-D082-463C-BDDB-FE88B35B3FEC}" xr6:coauthVersionLast="44" xr6:coauthVersionMax="44" xr10:uidLastSave="{00000000-0000-0000-0000-000000000000}"/>
  <bookViews>
    <workbookView xWindow="34635" yWindow="2685" windowWidth="18705" windowHeight="12060" activeTab="16"/>
  </bookViews>
  <sheets>
    <sheet name="Free" sheetId="1" r:id="rId1"/>
    <sheet name="Men's Prone" sheetId="10" r:id="rId2"/>
    <sheet name="MAP" sheetId="9" r:id="rId3"/>
    <sheet name="WAP" sheetId="3" r:id="rId4"/>
    <sheet name="Rapid" sheetId="5" r:id="rId5"/>
    <sheet name="Sport" sheetId="7" r:id="rId6"/>
    <sheet name="M-Prone Team" sheetId="11" r:id="rId7"/>
    <sheet name="M-FP-Team" sheetId="12" r:id="rId8"/>
    <sheet name="3x20" sheetId="14" r:id="rId9"/>
    <sheet name="3x40" sheetId="15" r:id="rId10"/>
    <sheet name="3x40 Team" sheetId="16" r:id="rId11"/>
    <sheet name="Men's Air Rifle" sheetId="17" r:id="rId12"/>
    <sheet name="Women's Air Rifle" sheetId="18" r:id="rId13"/>
    <sheet name="Air Teams" sheetId="21" r:id="rId14"/>
    <sheet name="MW's 300M Prone" sheetId="22" r:id="rId15"/>
    <sheet name="300M 3x40" sheetId="23" r:id="rId16"/>
    <sheet name="MW's 300M 3x20" sheetId="24" r:id="rId17"/>
  </sheets>
  <definedNames>
    <definedName name="_xlnm.Print_Area" localSheetId="8">'3x20'!$A$1:$AJ$25</definedName>
    <definedName name="_xlnm.Print_Area" localSheetId="0">Free!$1:$35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4" i="7" l="1"/>
  <c r="Q64" i="7" s="1"/>
  <c r="M63" i="7"/>
  <c r="Q63" i="7" s="1"/>
  <c r="M62" i="7"/>
  <c r="Q62" i="7" s="1"/>
  <c r="M61" i="7"/>
  <c r="Q61" i="7" s="1"/>
  <c r="M60" i="7"/>
  <c r="Q60" i="7" s="1"/>
  <c r="M59" i="7"/>
  <c r="Q59" i="7" s="1"/>
  <c r="M58" i="7"/>
  <c r="Q58" i="7" s="1"/>
  <c r="M57" i="7"/>
  <c r="Q57" i="7" s="1"/>
  <c r="K22" i="7"/>
  <c r="S22" i="7"/>
  <c r="U22" i="7"/>
  <c r="AC22" i="7"/>
  <c r="AM22" i="7" s="1"/>
  <c r="AO22" i="7" s="1"/>
  <c r="AR22" i="7" s="1"/>
  <c r="AK22" i="7"/>
  <c r="K21" i="7"/>
  <c r="S21" i="7"/>
  <c r="U21" i="7"/>
  <c r="AC21" i="7"/>
  <c r="AM21" i="7" s="1"/>
  <c r="AO21" i="7" s="1"/>
  <c r="AR21" i="7" s="1"/>
  <c r="AK21" i="7"/>
  <c r="K20" i="7"/>
  <c r="S20" i="7"/>
  <c r="U20" i="7"/>
  <c r="AC20" i="7"/>
  <c r="AM20" i="7" s="1"/>
  <c r="AO20" i="7" s="1"/>
  <c r="AR20" i="7" s="1"/>
  <c r="AK20" i="7"/>
  <c r="K19" i="7"/>
  <c r="S19" i="7"/>
  <c r="U19" i="7"/>
  <c r="AC19" i="7"/>
  <c r="AM19" i="7" s="1"/>
  <c r="AO19" i="7" s="1"/>
  <c r="AR19" i="7" s="1"/>
  <c r="AK19" i="7"/>
  <c r="K18" i="7"/>
  <c r="S18" i="7"/>
  <c r="U18" i="7"/>
  <c r="AC18" i="7"/>
  <c r="AM18" i="7" s="1"/>
  <c r="AO18" i="7" s="1"/>
  <c r="AR18" i="7" s="1"/>
  <c r="AK18" i="7"/>
  <c r="K17" i="7"/>
  <c r="S17" i="7"/>
  <c r="U17" i="7"/>
  <c r="AC17" i="7"/>
  <c r="AM17" i="7" s="1"/>
  <c r="AO17" i="7" s="1"/>
  <c r="AR17" i="7" s="1"/>
  <c r="AK17" i="7"/>
  <c r="K16" i="7"/>
  <c r="S16" i="7"/>
  <c r="U16" i="7"/>
  <c r="AC16" i="7"/>
  <c r="AM16" i="7" s="1"/>
  <c r="AO16" i="7" s="1"/>
  <c r="AR16" i="7" s="1"/>
  <c r="AK16" i="7"/>
  <c r="K15" i="7"/>
  <c r="S15" i="7"/>
  <c r="U15" i="7"/>
  <c r="AC15" i="7"/>
  <c r="AM15" i="7" s="1"/>
  <c r="AO15" i="7" s="1"/>
  <c r="AR15" i="7" s="1"/>
  <c r="AK15" i="7"/>
  <c r="K14" i="7"/>
  <c r="S14" i="7"/>
  <c r="U14" i="7"/>
  <c r="AC14" i="7"/>
  <c r="AM14" i="7" s="1"/>
  <c r="AO14" i="7" s="1"/>
  <c r="AR14" i="7" s="1"/>
  <c r="AK14" i="7"/>
  <c r="K13" i="7"/>
  <c r="S13" i="7"/>
  <c r="U13" i="7"/>
  <c r="AC13" i="7"/>
  <c r="AM13" i="7" s="1"/>
  <c r="AO13" i="7" s="1"/>
  <c r="AR13" i="7" s="1"/>
  <c r="AK13" i="7"/>
  <c r="K12" i="7"/>
  <c r="S12" i="7"/>
  <c r="U12" i="7"/>
  <c r="AC12" i="7"/>
  <c r="AM12" i="7" s="1"/>
  <c r="AO12" i="7" s="1"/>
  <c r="AR12" i="7" s="1"/>
  <c r="AK12" i="7"/>
  <c r="K11" i="7"/>
  <c r="S11" i="7"/>
  <c r="U11" i="7"/>
  <c r="AC11" i="7"/>
  <c r="AM11" i="7" s="1"/>
  <c r="AO11" i="7" s="1"/>
  <c r="AR11" i="7" s="1"/>
  <c r="AK11" i="7"/>
  <c r="K10" i="7"/>
  <c r="S10" i="7"/>
  <c r="U10" i="7"/>
  <c r="AC10" i="7"/>
  <c r="AM10" i="7" s="1"/>
  <c r="AO10" i="7" s="1"/>
  <c r="AR10" i="7" s="1"/>
  <c r="AK10" i="7"/>
  <c r="I78" i="5"/>
  <c r="M78" i="5" s="1"/>
  <c r="I77" i="5"/>
  <c r="M77" i="5" s="1"/>
  <c r="I76" i="5"/>
  <c r="M76" i="5" s="1"/>
  <c r="I75" i="5"/>
  <c r="M75" i="5" s="1"/>
  <c r="I74" i="5"/>
  <c r="M74" i="5" s="1"/>
  <c r="I73" i="5"/>
  <c r="M73" i="5" s="1"/>
  <c r="I72" i="5"/>
  <c r="M72" i="5" s="1"/>
  <c r="I71" i="5"/>
  <c r="M71" i="5" s="1"/>
  <c r="I70" i="5"/>
  <c r="M70" i="5" s="1"/>
  <c r="I69" i="5"/>
  <c r="M69" i="5" s="1"/>
  <c r="AF13" i="5"/>
  <c r="R13" i="5"/>
  <c r="AH13" i="5"/>
  <c r="R38" i="5"/>
  <c r="AH38" i="5" s="1"/>
  <c r="AJ38" i="5" s="1"/>
  <c r="AF38" i="5"/>
  <c r="AF14" i="5"/>
  <c r="AH14" i="5" s="1"/>
  <c r="AJ37" i="5" s="1"/>
  <c r="R14" i="5"/>
  <c r="R37" i="5"/>
  <c r="AH37" i="5" s="1"/>
  <c r="AF37" i="5"/>
  <c r="R19" i="5"/>
  <c r="AH19" i="5" s="1"/>
  <c r="AJ36" i="5" s="1"/>
  <c r="AF19" i="5"/>
  <c r="R36" i="5"/>
  <c r="AF36" i="5"/>
  <c r="AH36" i="5" s="1"/>
  <c r="AF12" i="5"/>
  <c r="R12" i="5"/>
  <c r="AH12" i="5"/>
  <c r="R35" i="5"/>
  <c r="AF35" i="5"/>
  <c r="AH35" i="5"/>
  <c r="AJ35" i="5"/>
  <c r="AF11" i="5"/>
  <c r="R11" i="5"/>
  <c r="AH11" i="5"/>
  <c r="R34" i="5"/>
  <c r="AH34" i="5" s="1"/>
  <c r="AJ34" i="5" s="1"/>
  <c r="AF34" i="5"/>
  <c r="AF10" i="5"/>
  <c r="AH10" i="5" s="1"/>
  <c r="AJ30" i="5" s="1"/>
  <c r="R10" i="5"/>
  <c r="R30" i="5"/>
  <c r="AH30" i="5" s="1"/>
  <c r="AF30" i="5"/>
  <c r="R22" i="5"/>
  <c r="AH22" i="5" s="1"/>
  <c r="AJ29" i="5" s="1"/>
  <c r="AF22" i="5"/>
  <c r="R29" i="5"/>
  <c r="AF29" i="5"/>
  <c r="AH29" i="5"/>
  <c r="R20" i="5"/>
  <c r="AF20" i="5"/>
  <c r="AH20" i="5"/>
  <c r="R28" i="5"/>
  <c r="AF28" i="5"/>
  <c r="AH28" i="5"/>
  <c r="AJ28" i="5"/>
  <c r="R18" i="5"/>
  <c r="AF18" i="5"/>
  <c r="AH18" i="5"/>
  <c r="R27" i="5"/>
  <c r="AH27" i="5" s="1"/>
  <c r="AJ27" i="5" s="1"/>
  <c r="AF27" i="5"/>
  <c r="R21" i="5"/>
  <c r="AH21" i="5" s="1"/>
  <c r="AF21" i="5"/>
  <c r="R26" i="5"/>
  <c r="AH26" i="5" s="1"/>
  <c r="AF26" i="5"/>
  <c r="AI22" i="5"/>
  <c r="AI21" i="5"/>
  <c r="AI20" i="5"/>
  <c r="AI19" i="5"/>
  <c r="AI18" i="5"/>
  <c r="AF30" i="24"/>
  <c r="AH30" i="24" s="1"/>
  <c r="Q30" i="24"/>
  <c r="AE30" i="24"/>
  <c r="AG30" i="24"/>
  <c r="AF29" i="24"/>
  <c r="AH29" i="24"/>
  <c r="Q29" i="24"/>
  <c r="AG29" i="24" s="1"/>
  <c r="AE29" i="24"/>
  <c r="AF28" i="24"/>
  <c r="AH28" i="24"/>
  <c r="Q28" i="24"/>
  <c r="AG28" i="24" s="1"/>
  <c r="AE28" i="24"/>
  <c r="AF27" i="24"/>
  <c r="AH27" i="24"/>
  <c r="Q27" i="24"/>
  <c r="AE27" i="24"/>
  <c r="AG27" i="24"/>
  <c r="AF26" i="24"/>
  <c r="AH26" i="24" s="1"/>
  <c r="Q26" i="24"/>
  <c r="AE26" i="24"/>
  <c r="AG26" i="24"/>
  <c r="R16" i="24"/>
  <c r="AF16" i="24"/>
  <c r="AH16" i="24"/>
  <c r="Q16" i="24"/>
  <c r="AG16" i="24" s="1"/>
  <c r="AE16" i="24"/>
  <c r="R15" i="24"/>
  <c r="AH15" i="24" s="1"/>
  <c r="AF15" i="24"/>
  <c r="Q15" i="24"/>
  <c r="AE15" i="24"/>
  <c r="AG15" i="24"/>
  <c r="R14" i="24"/>
  <c r="AF14" i="24"/>
  <c r="AH14" i="24"/>
  <c r="Q14" i="24"/>
  <c r="AG14" i="24" s="1"/>
  <c r="AE14" i="24"/>
  <c r="R13" i="24"/>
  <c r="AH13" i="24" s="1"/>
  <c r="AF13" i="24"/>
  <c r="Q13" i="24"/>
  <c r="AE13" i="24"/>
  <c r="AG13" i="24"/>
  <c r="R12" i="24"/>
  <c r="AF12" i="24"/>
  <c r="AH12" i="24"/>
  <c r="Q12" i="24"/>
  <c r="AG12" i="24" s="1"/>
  <c r="AE12" i="24"/>
  <c r="R11" i="24"/>
  <c r="AH11" i="24" s="1"/>
  <c r="AF11" i="24"/>
  <c r="Q11" i="24"/>
  <c r="AE11" i="24"/>
  <c r="AG11" i="24"/>
  <c r="R10" i="24"/>
  <c r="AF10" i="24"/>
  <c r="AH10" i="24"/>
  <c r="Q10" i="24"/>
  <c r="AG10" i="24" s="1"/>
  <c r="AE10" i="24"/>
  <c r="R9" i="24"/>
  <c r="AH9" i="24" s="1"/>
  <c r="AF9" i="24"/>
  <c r="Q9" i="24"/>
  <c r="AE9" i="24"/>
  <c r="AG9" i="24"/>
  <c r="E48" i="23"/>
  <c r="E30" i="22"/>
  <c r="Q15" i="17"/>
  <c r="AG15" i="17" s="1"/>
  <c r="AJ15" i="17" s="1"/>
  <c r="AE15" i="17"/>
  <c r="R15" i="17"/>
  <c r="AH15" i="17" s="1"/>
  <c r="AF15" i="17"/>
  <c r="Y40" i="18"/>
  <c r="AB40" i="18" s="1"/>
  <c r="Y39" i="18"/>
  <c r="AB39" i="18" s="1"/>
  <c r="Y38" i="18"/>
  <c r="AB38" i="18" s="1"/>
  <c r="Y37" i="18"/>
  <c r="AB37" i="18" s="1"/>
  <c r="Y36" i="18"/>
  <c r="AB36" i="18" s="1"/>
  <c r="Y35" i="18"/>
  <c r="AB35" i="18" s="1"/>
  <c r="Y34" i="18"/>
  <c r="AB34" i="18" s="1"/>
  <c r="Y33" i="18"/>
  <c r="AB33" i="18" s="1"/>
  <c r="Y51" i="17"/>
  <c r="AA51" i="17" s="1"/>
  <c r="Y50" i="17"/>
  <c r="AA50" i="17" s="1"/>
  <c r="Y49" i="17"/>
  <c r="AA49" i="17" s="1"/>
  <c r="Y48" i="17"/>
  <c r="AA48" i="17" s="1"/>
  <c r="Y47" i="17"/>
  <c r="AA47" i="17" s="1"/>
  <c r="Y46" i="17"/>
  <c r="AA46" i="17" s="1"/>
  <c r="Y45" i="17"/>
  <c r="AA45" i="17" s="1"/>
  <c r="Y44" i="17"/>
  <c r="AA44" i="17" s="1"/>
  <c r="Y43" i="17"/>
  <c r="AA43" i="17" s="1"/>
  <c r="X18" i="18"/>
  <c r="W18" i="18"/>
  <c r="N18" i="18"/>
  <c r="M18" i="18"/>
  <c r="X26" i="18"/>
  <c r="W26" i="18"/>
  <c r="N26" i="18"/>
  <c r="M26" i="18"/>
  <c r="X24" i="18"/>
  <c r="W24" i="18"/>
  <c r="N24" i="18"/>
  <c r="M24" i="18"/>
  <c r="X11" i="18"/>
  <c r="W11" i="18"/>
  <c r="N11" i="18"/>
  <c r="M11" i="18"/>
  <c r="X28" i="18"/>
  <c r="W28" i="18"/>
  <c r="N28" i="18"/>
  <c r="M28" i="18"/>
  <c r="X21" i="18"/>
  <c r="W21" i="18"/>
  <c r="N21" i="18"/>
  <c r="M21" i="18"/>
  <c r="X22" i="18"/>
  <c r="W22" i="18"/>
  <c r="N22" i="18"/>
  <c r="M22" i="18"/>
  <c r="X12" i="18"/>
  <c r="W12" i="18"/>
  <c r="N12" i="18"/>
  <c r="M12" i="18"/>
  <c r="X15" i="18"/>
  <c r="W15" i="18"/>
  <c r="N15" i="18"/>
  <c r="M15" i="18"/>
  <c r="X27" i="18"/>
  <c r="W27" i="18"/>
  <c r="N27" i="18"/>
  <c r="M27" i="18"/>
  <c r="X14" i="18"/>
  <c r="W14" i="18"/>
  <c r="N14" i="18"/>
  <c r="M14" i="18"/>
  <c r="X17" i="18"/>
  <c r="W17" i="18"/>
  <c r="N17" i="18"/>
  <c r="M17" i="18"/>
  <c r="X25" i="18"/>
  <c r="W25" i="18"/>
  <c r="N25" i="18"/>
  <c r="M25" i="18"/>
  <c r="X29" i="18"/>
  <c r="W29" i="18"/>
  <c r="N29" i="18"/>
  <c r="Z29" i="18" s="1"/>
  <c r="M29" i="18"/>
  <c r="Y29" i="18" s="1"/>
  <c r="AB29" i="18" s="1"/>
  <c r="X8" i="18"/>
  <c r="W8" i="18"/>
  <c r="N8" i="18"/>
  <c r="M8" i="18"/>
  <c r="X23" i="18"/>
  <c r="W23" i="18"/>
  <c r="N23" i="18"/>
  <c r="M23" i="18"/>
  <c r="X20" i="18"/>
  <c r="W20" i="18"/>
  <c r="N20" i="18"/>
  <c r="M20" i="18"/>
  <c r="X19" i="18"/>
  <c r="W19" i="18"/>
  <c r="N19" i="18"/>
  <c r="M19" i="18"/>
  <c r="X10" i="18"/>
  <c r="W10" i="18"/>
  <c r="N10" i="18"/>
  <c r="M10" i="18"/>
  <c r="X16" i="18"/>
  <c r="W16" i="18"/>
  <c r="N16" i="18"/>
  <c r="M16" i="18"/>
  <c r="X9" i="18"/>
  <c r="W9" i="18"/>
  <c r="N9" i="18"/>
  <c r="M9" i="18"/>
  <c r="X13" i="18"/>
  <c r="W13" i="18"/>
  <c r="N13" i="18"/>
  <c r="M13" i="18"/>
  <c r="AF38" i="17"/>
  <c r="AH38" i="17" s="1"/>
  <c r="AE38" i="17"/>
  <c r="R38" i="17"/>
  <c r="Q38" i="17"/>
  <c r="AG38" i="17" s="1"/>
  <c r="AJ38" i="17" s="1"/>
  <c r="AF37" i="17"/>
  <c r="AE37" i="17"/>
  <c r="R37" i="17"/>
  <c r="AH37" i="17" s="1"/>
  <c r="Q37" i="17"/>
  <c r="AG37" i="17"/>
  <c r="AJ37" i="17" s="1"/>
  <c r="AF30" i="17"/>
  <c r="AE30" i="17"/>
  <c r="R30" i="17"/>
  <c r="Q30" i="17"/>
  <c r="AF22" i="17"/>
  <c r="AE22" i="17"/>
  <c r="R22" i="17"/>
  <c r="Q22" i="17"/>
  <c r="AF27" i="17"/>
  <c r="AE27" i="17"/>
  <c r="R27" i="17"/>
  <c r="Q27" i="17"/>
  <c r="AF31" i="17"/>
  <c r="AE31" i="17"/>
  <c r="R31" i="17"/>
  <c r="Q31" i="17"/>
  <c r="AF13" i="17"/>
  <c r="AE13" i="17"/>
  <c r="R13" i="17"/>
  <c r="Q13" i="17"/>
  <c r="AF17" i="17"/>
  <c r="AE17" i="17"/>
  <c r="R17" i="17"/>
  <c r="Q17" i="17"/>
  <c r="AF36" i="17"/>
  <c r="AE36" i="17"/>
  <c r="R36" i="17"/>
  <c r="AH36" i="17" s="1"/>
  <c r="Q36" i="17"/>
  <c r="AG36" i="17"/>
  <c r="AJ36" i="17" s="1"/>
  <c r="AF35" i="17"/>
  <c r="AE35" i="17"/>
  <c r="R35" i="17"/>
  <c r="AH35" i="17" s="1"/>
  <c r="Q35" i="17"/>
  <c r="AG35" i="17" s="1"/>
  <c r="AJ35" i="17" s="1"/>
  <c r="AF14" i="17"/>
  <c r="AE14" i="17"/>
  <c r="R14" i="17"/>
  <c r="Q14" i="17"/>
  <c r="AF19" i="17"/>
  <c r="AE19" i="17"/>
  <c r="R19" i="17"/>
  <c r="Q19" i="17"/>
  <c r="AF9" i="17"/>
  <c r="AE9" i="17"/>
  <c r="R9" i="17"/>
  <c r="Q9" i="17"/>
  <c r="AF28" i="17"/>
  <c r="AE28" i="17"/>
  <c r="R28" i="17"/>
  <c r="Q28" i="17"/>
  <c r="AF8" i="17"/>
  <c r="AE8" i="17"/>
  <c r="R8" i="17"/>
  <c r="Q8" i="17"/>
  <c r="AF16" i="17"/>
  <c r="AE16" i="17"/>
  <c r="R16" i="17"/>
  <c r="Q16" i="17"/>
  <c r="AF29" i="17"/>
  <c r="AE29" i="17"/>
  <c r="R29" i="17"/>
  <c r="Q29" i="17"/>
  <c r="AF25" i="17"/>
  <c r="AE25" i="17"/>
  <c r="R25" i="17"/>
  <c r="Q25" i="17"/>
  <c r="AF23" i="17"/>
  <c r="AE23" i="17"/>
  <c r="R23" i="17"/>
  <c r="Q23" i="17"/>
  <c r="AF24" i="17"/>
  <c r="AE24" i="17"/>
  <c r="R24" i="17"/>
  <c r="Q24" i="17"/>
  <c r="AF34" i="17"/>
  <c r="AH34" i="17" s="1"/>
  <c r="AE34" i="17"/>
  <c r="R34" i="17"/>
  <c r="Q34" i="17"/>
  <c r="AG34" i="17" s="1"/>
  <c r="AJ34" i="17" s="1"/>
  <c r="AF12" i="17"/>
  <c r="AE12" i="17"/>
  <c r="R12" i="17"/>
  <c r="Q12" i="17"/>
  <c r="AF11" i="17"/>
  <c r="AE11" i="17"/>
  <c r="R11" i="17"/>
  <c r="Q11" i="17"/>
  <c r="AF20" i="17"/>
  <c r="AE20" i="17"/>
  <c r="R20" i="17"/>
  <c r="Q20" i="17"/>
  <c r="AF33" i="17"/>
  <c r="AE33" i="17"/>
  <c r="R33" i="17"/>
  <c r="AH33" i="17" s="1"/>
  <c r="Q33" i="17"/>
  <c r="AG33" i="17" s="1"/>
  <c r="AJ33" i="17" s="1"/>
  <c r="AF10" i="17"/>
  <c r="AE10" i="17"/>
  <c r="R10" i="17"/>
  <c r="Q10" i="17"/>
  <c r="AF26" i="17"/>
  <c r="AE26" i="17"/>
  <c r="R26" i="17"/>
  <c r="Q26" i="17"/>
  <c r="AF18" i="17"/>
  <c r="AE18" i="17"/>
  <c r="R18" i="17"/>
  <c r="Q18" i="17"/>
  <c r="AF7" i="17"/>
  <c r="AE7" i="17"/>
  <c r="R7" i="17"/>
  <c r="Q7" i="17"/>
  <c r="AF32" i="17"/>
  <c r="AE32" i="17"/>
  <c r="R32" i="17"/>
  <c r="Q32" i="17"/>
  <c r="AF21" i="17"/>
  <c r="AE21" i="17"/>
  <c r="R21" i="17"/>
  <c r="Q21" i="17"/>
  <c r="Y39" i="9"/>
  <c r="AA39" i="9"/>
  <c r="Y38" i="9"/>
  <c r="AA38" i="9" s="1"/>
  <c r="Y37" i="9"/>
  <c r="AA37" i="9"/>
  <c r="Y36" i="9"/>
  <c r="AA36" i="9" s="1"/>
  <c r="Y35" i="9"/>
  <c r="AA35" i="9"/>
  <c r="Y34" i="9"/>
  <c r="AA34" i="9" s="1"/>
  <c r="Y33" i="9"/>
  <c r="AA33" i="9"/>
  <c r="Y32" i="9"/>
  <c r="AA32" i="9" s="1"/>
  <c r="Y36" i="3"/>
  <c r="AA36" i="3"/>
  <c r="Y35" i="3"/>
  <c r="AA35" i="3" s="1"/>
  <c r="Y34" i="3"/>
  <c r="AA34" i="3"/>
  <c r="Y33" i="3"/>
  <c r="AA33" i="3" s="1"/>
  <c r="Y32" i="3"/>
  <c r="AA32" i="3"/>
  <c r="Y31" i="3"/>
  <c r="AA31" i="3" s="1"/>
  <c r="Y30" i="3"/>
  <c r="AA30" i="3"/>
  <c r="Y29" i="3"/>
  <c r="AA29" i="3" s="1"/>
  <c r="Y43" i="14"/>
  <c r="AA43" i="14"/>
  <c r="Y42" i="14"/>
  <c r="AA42" i="14" s="1"/>
  <c r="Y41" i="14"/>
  <c r="AA41" i="14"/>
  <c r="Y40" i="14"/>
  <c r="AA40" i="14" s="1"/>
  <c r="Y39" i="14"/>
  <c r="AA39" i="14"/>
  <c r="Y38" i="14"/>
  <c r="AA38" i="14" s="1"/>
  <c r="Y37" i="14"/>
  <c r="AA37" i="14"/>
  <c r="Y36" i="14"/>
  <c r="AA36" i="14" s="1"/>
  <c r="Y35" i="14"/>
  <c r="AA35" i="14"/>
  <c r="Q9" i="1"/>
  <c r="R9" i="1"/>
  <c r="AE9" i="1"/>
  <c r="AF9" i="1"/>
  <c r="AH9" i="1" s="1"/>
  <c r="AG9" i="1"/>
  <c r="AJ9" i="1" s="1"/>
  <c r="Q10" i="1"/>
  <c r="R10" i="1"/>
  <c r="AE10" i="1"/>
  <c r="AF10" i="1"/>
  <c r="AG10" i="1"/>
  <c r="AJ10" i="1" s="1"/>
  <c r="AH10" i="1"/>
  <c r="Q11" i="1"/>
  <c r="R11" i="1"/>
  <c r="AE11" i="1"/>
  <c r="AG11" i="1" s="1"/>
  <c r="AJ11" i="1" s="1"/>
  <c r="AF11" i="1"/>
  <c r="AH11" i="1"/>
  <c r="Q12" i="1"/>
  <c r="R12" i="1"/>
  <c r="AE12" i="1"/>
  <c r="AG12" i="1" s="1"/>
  <c r="AJ12" i="1" s="1"/>
  <c r="AF12" i="1"/>
  <c r="AH12" i="1" s="1"/>
  <c r="Q13" i="1"/>
  <c r="R13" i="1"/>
  <c r="AE13" i="1"/>
  <c r="AF13" i="1"/>
  <c r="AH13" i="1" s="1"/>
  <c r="AG13" i="1"/>
  <c r="AJ13" i="1" s="1"/>
  <c r="Q14" i="1"/>
  <c r="R14" i="1"/>
  <c r="AE14" i="1"/>
  <c r="AF14" i="1"/>
  <c r="AG14" i="1"/>
  <c r="AJ14" i="1" s="1"/>
  <c r="AH14" i="1"/>
  <c r="Q15" i="1"/>
  <c r="R15" i="1"/>
  <c r="AE15" i="1"/>
  <c r="AG15" i="1" s="1"/>
  <c r="AJ15" i="1" s="1"/>
  <c r="AF15" i="1"/>
  <c r="AH15" i="1"/>
  <c r="Q16" i="1"/>
  <c r="R16" i="1"/>
  <c r="AE16" i="1"/>
  <c r="AG16" i="1" s="1"/>
  <c r="AJ16" i="1" s="1"/>
  <c r="AF16" i="1"/>
  <c r="AH16" i="1" s="1"/>
  <c r="Q17" i="1"/>
  <c r="R17" i="1"/>
  <c r="AE17" i="1"/>
  <c r="AF17" i="1"/>
  <c r="AH17" i="1" s="1"/>
  <c r="AG17" i="1"/>
  <c r="AJ17" i="1" s="1"/>
  <c r="Q18" i="1"/>
  <c r="R18" i="1"/>
  <c r="AE18" i="1"/>
  <c r="AF18" i="1"/>
  <c r="AG18" i="1"/>
  <c r="AJ18" i="1" s="1"/>
  <c r="AH18" i="1"/>
  <c r="Q19" i="1"/>
  <c r="R19" i="1"/>
  <c r="AE19" i="1"/>
  <c r="AG19" i="1" s="1"/>
  <c r="AJ19" i="1" s="1"/>
  <c r="AF19" i="1"/>
  <c r="AH19" i="1"/>
  <c r="Q20" i="1"/>
  <c r="R20" i="1"/>
  <c r="AE20" i="1"/>
  <c r="AG20" i="1" s="1"/>
  <c r="AJ20" i="1" s="1"/>
  <c r="AF20" i="1"/>
  <c r="AH20" i="1" s="1"/>
  <c r="Q21" i="1"/>
  <c r="R21" i="1"/>
  <c r="AE21" i="1"/>
  <c r="AF21" i="1"/>
  <c r="AH21" i="1" s="1"/>
  <c r="AG21" i="1"/>
  <c r="AJ21" i="1" s="1"/>
  <c r="Q22" i="1"/>
  <c r="R22" i="1"/>
  <c r="AE22" i="1"/>
  <c r="AF22" i="1"/>
  <c r="AG22" i="1"/>
  <c r="AJ22" i="1" s="1"/>
  <c r="AH22" i="1"/>
  <c r="Q23" i="1"/>
  <c r="R23" i="1"/>
  <c r="AE23" i="1"/>
  <c r="AG23" i="1" s="1"/>
  <c r="AJ23" i="1" s="1"/>
  <c r="AF23" i="1"/>
  <c r="AH23" i="1"/>
  <c r="Q24" i="1"/>
  <c r="R24" i="1"/>
  <c r="AE24" i="1"/>
  <c r="AG24" i="1" s="1"/>
  <c r="AJ24" i="1" s="1"/>
  <c r="AF24" i="1"/>
  <c r="AH24" i="1" s="1"/>
  <c r="Z28" i="1"/>
  <c r="AB28" i="1" s="1"/>
  <c r="Z29" i="1"/>
  <c r="AB29" i="1"/>
  <c r="Z30" i="1"/>
  <c r="AB30" i="1" s="1"/>
  <c r="Z31" i="1"/>
  <c r="AB31" i="1"/>
  <c r="Z32" i="1"/>
  <c r="AB32" i="1" s="1"/>
  <c r="Z33" i="1"/>
  <c r="AB33" i="1"/>
  <c r="Z34" i="1"/>
  <c r="AB34" i="1" s="1"/>
  <c r="Z35" i="1"/>
  <c r="AB35" i="1"/>
  <c r="Q9" i="10"/>
  <c r="R9" i="10"/>
  <c r="AE9" i="10"/>
  <c r="AF9" i="10"/>
  <c r="AH9" i="10" s="1"/>
  <c r="AG9" i="10"/>
  <c r="AJ9" i="10" s="1"/>
  <c r="Q10" i="10"/>
  <c r="R10" i="10"/>
  <c r="AE10" i="10"/>
  <c r="AF10" i="10"/>
  <c r="AG10" i="10"/>
  <c r="AJ10" i="10" s="1"/>
  <c r="AH10" i="10"/>
  <c r="Q11" i="10"/>
  <c r="R11" i="10"/>
  <c r="AE11" i="10"/>
  <c r="AG11" i="10" s="1"/>
  <c r="AJ11" i="10" s="1"/>
  <c r="AF11" i="10"/>
  <c r="AH11" i="10"/>
  <c r="Q12" i="10"/>
  <c r="R12" i="10"/>
  <c r="AE12" i="10"/>
  <c r="AG12" i="10" s="1"/>
  <c r="AJ12" i="10" s="1"/>
  <c r="AF12" i="10"/>
  <c r="AH12" i="10" s="1"/>
  <c r="Q13" i="10"/>
  <c r="R13" i="10"/>
  <c r="AE13" i="10"/>
  <c r="AF13" i="10"/>
  <c r="AH13" i="10" s="1"/>
  <c r="AG13" i="10"/>
  <c r="AJ13" i="10" s="1"/>
  <c r="Q14" i="10"/>
  <c r="R14" i="10"/>
  <c r="AE14" i="10"/>
  <c r="AF14" i="10"/>
  <c r="AG14" i="10"/>
  <c r="AJ14" i="10" s="1"/>
  <c r="AH14" i="10"/>
  <c r="Q15" i="10"/>
  <c r="R15" i="10"/>
  <c r="AE15" i="10"/>
  <c r="AG15" i="10" s="1"/>
  <c r="AJ15" i="10" s="1"/>
  <c r="AF15" i="10"/>
  <c r="AH15" i="10"/>
  <c r="Q16" i="10"/>
  <c r="R16" i="10"/>
  <c r="AE16" i="10"/>
  <c r="AG16" i="10" s="1"/>
  <c r="AJ16" i="10" s="1"/>
  <c r="AF16" i="10"/>
  <c r="AH16" i="10" s="1"/>
  <c r="Q17" i="10"/>
  <c r="R17" i="10"/>
  <c r="AE17" i="10"/>
  <c r="AF17" i="10"/>
  <c r="AH17" i="10" s="1"/>
  <c r="AG17" i="10"/>
  <c r="AJ17" i="10" s="1"/>
  <c r="Q18" i="10"/>
  <c r="R18" i="10"/>
  <c r="AE18" i="10"/>
  <c r="AF18" i="10"/>
  <c r="AG18" i="10"/>
  <c r="AJ18" i="10" s="1"/>
  <c r="AH18" i="10"/>
  <c r="Q19" i="10"/>
  <c r="R19" i="10"/>
  <c r="AE19" i="10"/>
  <c r="AG19" i="10" s="1"/>
  <c r="AJ19" i="10" s="1"/>
  <c r="AF19" i="10"/>
  <c r="AH19" i="10"/>
  <c r="Q20" i="10"/>
  <c r="R20" i="10"/>
  <c r="AE20" i="10"/>
  <c r="AG20" i="10" s="1"/>
  <c r="AJ20" i="10" s="1"/>
  <c r="AF20" i="10"/>
  <c r="AH20" i="10" s="1"/>
  <c r="Q21" i="10"/>
  <c r="R21" i="10"/>
  <c r="AE21" i="10"/>
  <c r="AF21" i="10"/>
  <c r="AH21" i="10" s="1"/>
  <c r="AG21" i="10"/>
  <c r="AJ21" i="10" s="1"/>
  <c r="Q22" i="10"/>
  <c r="R22" i="10"/>
  <c r="AE22" i="10"/>
  <c r="AF22" i="10"/>
  <c r="AG22" i="10"/>
  <c r="AJ22" i="10" s="1"/>
  <c r="AH22" i="10"/>
  <c r="Q23" i="10"/>
  <c r="R23" i="10"/>
  <c r="AE23" i="10"/>
  <c r="AG23" i="10" s="1"/>
  <c r="AJ23" i="10" s="1"/>
  <c r="AF23" i="10"/>
  <c r="AH23" i="10"/>
  <c r="Q24" i="10"/>
  <c r="R24" i="10"/>
  <c r="AE24" i="10"/>
  <c r="AG24" i="10" s="1"/>
  <c r="AJ24" i="10" s="1"/>
  <c r="AF24" i="10"/>
  <c r="AH24" i="10" s="1"/>
  <c r="Q25" i="10"/>
  <c r="R25" i="10"/>
  <c r="AE25" i="10"/>
  <c r="AF25" i="10"/>
  <c r="AH25" i="10" s="1"/>
  <c r="AG25" i="10"/>
  <c r="AJ25" i="10" s="1"/>
  <c r="Q26" i="10"/>
  <c r="R26" i="10"/>
  <c r="AE26" i="10"/>
  <c r="AF26" i="10"/>
  <c r="AG26" i="10"/>
  <c r="AJ26" i="10" s="1"/>
  <c r="AH26" i="10"/>
  <c r="Q27" i="10"/>
  <c r="R27" i="10"/>
  <c r="AH27" i="10" s="1"/>
  <c r="AE27" i="10"/>
  <c r="AG27" i="10" s="1"/>
  <c r="AJ27" i="10" s="1"/>
  <c r="AF27" i="10"/>
  <c r="Q28" i="10"/>
  <c r="R28" i="10"/>
  <c r="AE28" i="10"/>
  <c r="AG28" i="10" s="1"/>
  <c r="AF28" i="10"/>
  <c r="AH28" i="10" s="1"/>
  <c r="AJ28" i="10"/>
  <c r="Q29" i="10"/>
  <c r="R29" i="10"/>
  <c r="AE29" i="10"/>
  <c r="AF29" i="10"/>
  <c r="AH29" i="10" s="1"/>
  <c r="AG29" i="10"/>
  <c r="AJ29" i="10" s="1"/>
  <c r="Q30" i="10"/>
  <c r="R30" i="10"/>
  <c r="AE30" i="10"/>
  <c r="AF30" i="10"/>
  <c r="AG30" i="10"/>
  <c r="AJ30" i="10" s="1"/>
  <c r="AH30" i="10"/>
  <c r="Q31" i="10"/>
  <c r="R31" i="10"/>
  <c r="AH31" i="10" s="1"/>
  <c r="AE31" i="10"/>
  <c r="AG31" i="10" s="1"/>
  <c r="AF31" i="10"/>
  <c r="AJ31" i="10"/>
  <c r="Q32" i="10"/>
  <c r="R32" i="10"/>
  <c r="AE32" i="10"/>
  <c r="AG32" i="10" s="1"/>
  <c r="AJ32" i="10" s="1"/>
  <c r="AF32" i="10"/>
  <c r="AH32" i="10" s="1"/>
  <c r="Q33" i="10"/>
  <c r="R33" i="10"/>
  <c r="AE33" i="10"/>
  <c r="AF33" i="10"/>
  <c r="AH33" i="10" s="1"/>
  <c r="AG33" i="10"/>
  <c r="AJ33" i="10" s="1"/>
  <c r="Q34" i="10"/>
  <c r="R34" i="10"/>
  <c r="AE34" i="10"/>
  <c r="AF34" i="10"/>
  <c r="AG34" i="10"/>
  <c r="AJ34" i="10" s="1"/>
  <c r="AH34" i="10"/>
  <c r="Q35" i="10"/>
  <c r="R35" i="10"/>
  <c r="AE35" i="10"/>
  <c r="AG35" i="10" s="1"/>
  <c r="AJ35" i="10" s="1"/>
  <c r="AF35" i="10"/>
  <c r="AH35" i="10"/>
  <c r="Q36" i="10"/>
  <c r="R36" i="10"/>
  <c r="AE36" i="10"/>
  <c r="AG36" i="10" s="1"/>
  <c r="AF36" i="10"/>
  <c r="AH36" i="10" s="1"/>
  <c r="AJ36" i="10"/>
  <c r="Q37" i="10"/>
  <c r="R37" i="10"/>
  <c r="AE37" i="10"/>
  <c r="AF37" i="10"/>
  <c r="AH37" i="10" s="1"/>
  <c r="AG37" i="10"/>
  <c r="AJ37" i="10" s="1"/>
  <c r="Q38" i="10"/>
  <c r="R38" i="10"/>
  <c r="AE38" i="10"/>
  <c r="AF38" i="10"/>
  <c r="AG38" i="10"/>
  <c r="AJ38" i="10" s="1"/>
  <c r="AH38" i="10"/>
  <c r="Q39" i="10"/>
  <c r="R39" i="10"/>
  <c r="AH39" i="10" s="1"/>
  <c r="AE39" i="10"/>
  <c r="AG39" i="10" s="1"/>
  <c r="AF39" i="10"/>
  <c r="AJ39" i="10"/>
  <c r="Q40" i="10"/>
  <c r="R40" i="10"/>
  <c r="AE40" i="10"/>
  <c r="AG40" i="10" s="1"/>
  <c r="AJ40" i="10" s="1"/>
  <c r="AF40" i="10"/>
  <c r="AH40" i="10" s="1"/>
  <c r="Q41" i="10"/>
  <c r="R41" i="10"/>
  <c r="AE41" i="10"/>
  <c r="AF41" i="10"/>
  <c r="AH41" i="10" s="1"/>
  <c r="AG41" i="10"/>
  <c r="AJ41" i="10" s="1"/>
  <c r="Q42" i="10"/>
  <c r="R42" i="10"/>
  <c r="AE42" i="10"/>
  <c r="AF42" i="10"/>
  <c r="AG42" i="10"/>
  <c r="AJ42" i="10" s="1"/>
  <c r="AH42" i="10"/>
  <c r="Z47" i="10"/>
  <c r="AB47" i="10"/>
  <c r="Z48" i="10"/>
  <c r="AB48" i="10" s="1"/>
  <c r="Z49" i="10"/>
  <c r="AB49" i="10"/>
  <c r="Z50" i="10"/>
  <c r="AB50" i="10" s="1"/>
  <c r="Z51" i="10"/>
  <c r="AB51" i="10" s="1"/>
  <c r="Z52" i="10"/>
  <c r="AB52" i="10" s="1"/>
  <c r="Z53" i="10"/>
  <c r="AB53" i="10"/>
  <c r="Z54" i="10"/>
  <c r="AB54" i="10" s="1"/>
  <c r="Q10" i="9"/>
  <c r="R10" i="9"/>
  <c r="AE10" i="9"/>
  <c r="AG10" i="9" s="1"/>
  <c r="AJ10" i="9" s="1"/>
  <c r="AF10" i="9"/>
  <c r="AH10" i="9"/>
  <c r="Q11" i="9"/>
  <c r="R11" i="9"/>
  <c r="AE11" i="9"/>
  <c r="AG11" i="9" s="1"/>
  <c r="AJ11" i="9" s="1"/>
  <c r="AF11" i="9"/>
  <c r="AH11" i="9" s="1"/>
  <c r="Q12" i="9"/>
  <c r="R12" i="9"/>
  <c r="AE12" i="9"/>
  <c r="AF12" i="9"/>
  <c r="AH12" i="9" s="1"/>
  <c r="AG12" i="9"/>
  <c r="AJ12" i="9" s="1"/>
  <c r="Q13" i="9"/>
  <c r="R13" i="9"/>
  <c r="AE13" i="9"/>
  <c r="AF13" i="9"/>
  <c r="AG13" i="9"/>
  <c r="AJ13" i="9" s="1"/>
  <c r="AH13" i="9"/>
  <c r="Q14" i="9"/>
  <c r="R14" i="9"/>
  <c r="AE14" i="9"/>
  <c r="AG14" i="9" s="1"/>
  <c r="AJ14" i="9" s="1"/>
  <c r="AF14" i="9"/>
  <c r="AH14" i="9"/>
  <c r="Q15" i="9"/>
  <c r="R15" i="9"/>
  <c r="AE15" i="9"/>
  <c r="AG15" i="9" s="1"/>
  <c r="AJ15" i="9" s="1"/>
  <c r="AF15" i="9"/>
  <c r="AH15" i="9" s="1"/>
  <c r="Q16" i="9"/>
  <c r="R16" i="9"/>
  <c r="AE16" i="9"/>
  <c r="AF16" i="9"/>
  <c r="AH16" i="9" s="1"/>
  <c r="AG16" i="9"/>
  <c r="AJ16" i="9" s="1"/>
  <c r="Q17" i="9"/>
  <c r="R17" i="9"/>
  <c r="AE17" i="9"/>
  <c r="AF17" i="9"/>
  <c r="AG17" i="9"/>
  <c r="AJ17" i="9" s="1"/>
  <c r="AH17" i="9"/>
  <c r="Q18" i="9"/>
  <c r="R18" i="9"/>
  <c r="AE18" i="9"/>
  <c r="AG18" i="9" s="1"/>
  <c r="AJ18" i="9" s="1"/>
  <c r="AF18" i="9"/>
  <c r="AH18" i="9"/>
  <c r="Q19" i="9"/>
  <c r="R19" i="9"/>
  <c r="AE19" i="9"/>
  <c r="AG19" i="9" s="1"/>
  <c r="AJ19" i="9" s="1"/>
  <c r="AF19" i="9"/>
  <c r="AH19" i="9" s="1"/>
  <c r="Q20" i="9"/>
  <c r="R20" i="9"/>
  <c r="AE20" i="9"/>
  <c r="AF20" i="9"/>
  <c r="AH20" i="9" s="1"/>
  <c r="AG20" i="9"/>
  <c r="AJ20" i="9" s="1"/>
  <c r="Q21" i="9"/>
  <c r="R21" i="9"/>
  <c r="AE21" i="9"/>
  <c r="AF21" i="9"/>
  <c r="AG21" i="9"/>
  <c r="AJ21" i="9" s="1"/>
  <c r="AH21" i="9"/>
  <c r="Q22" i="9"/>
  <c r="R22" i="9"/>
  <c r="AE22" i="9"/>
  <c r="AG22" i="9" s="1"/>
  <c r="AJ22" i="9" s="1"/>
  <c r="AF22" i="9"/>
  <c r="AH22" i="9"/>
  <c r="Q23" i="9"/>
  <c r="R23" i="9"/>
  <c r="AE23" i="9"/>
  <c r="AG23" i="9" s="1"/>
  <c r="AJ23" i="9" s="1"/>
  <c r="AF23" i="9"/>
  <c r="AH23" i="9" s="1"/>
  <c r="Q24" i="9"/>
  <c r="R24" i="9"/>
  <c r="AE24" i="9"/>
  <c r="AF24" i="9"/>
  <c r="AH24" i="9" s="1"/>
  <c r="AG24" i="9"/>
  <c r="AJ24" i="9" s="1"/>
  <c r="Q25" i="9"/>
  <c r="R25" i="9"/>
  <c r="AE25" i="9"/>
  <c r="AF25" i="9"/>
  <c r="AG25" i="9"/>
  <c r="AJ25" i="9" s="1"/>
  <c r="AH25" i="9"/>
  <c r="R26" i="9"/>
  <c r="AE26" i="9"/>
  <c r="AG26" i="9" s="1"/>
  <c r="AJ26" i="9" s="1"/>
  <c r="AF26" i="9"/>
  <c r="R27" i="9"/>
  <c r="AE27" i="9"/>
  <c r="AG27" i="9" s="1"/>
  <c r="AJ27" i="9" s="1"/>
  <c r="AF27" i="9"/>
  <c r="AH27" i="9"/>
  <c r="R28" i="9"/>
  <c r="AE28" i="9"/>
  <c r="AF28" i="9"/>
  <c r="AH28" i="9" s="1"/>
  <c r="AG28" i="9"/>
  <c r="AJ28" i="9" s="1"/>
  <c r="M10" i="3"/>
  <c r="N10" i="3"/>
  <c r="W10" i="3"/>
  <c r="X10" i="3"/>
  <c r="Y10" i="3"/>
  <c r="AB10" i="3" s="1"/>
  <c r="Z10" i="3"/>
  <c r="M11" i="3"/>
  <c r="N11" i="3"/>
  <c r="W11" i="3"/>
  <c r="Y11" i="3" s="1"/>
  <c r="AB11" i="3" s="1"/>
  <c r="X11" i="3"/>
  <c r="Z11" i="3"/>
  <c r="M12" i="3"/>
  <c r="N12" i="3"/>
  <c r="W12" i="3"/>
  <c r="Y12" i="3" s="1"/>
  <c r="AB12" i="3" s="1"/>
  <c r="X12" i="3"/>
  <c r="Z12" i="3" s="1"/>
  <c r="M13" i="3"/>
  <c r="N13" i="3"/>
  <c r="W13" i="3"/>
  <c r="X13" i="3"/>
  <c r="Z13" i="3" s="1"/>
  <c r="Y13" i="3"/>
  <c r="AB13" i="3" s="1"/>
  <c r="M14" i="3"/>
  <c r="N14" i="3"/>
  <c r="W14" i="3"/>
  <c r="X14" i="3"/>
  <c r="Y14" i="3"/>
  <c r="AB14" i="3" s="1"/>
  <c r="Z14" i="3"/>
  <c r="M15" i="3"/>
  <c r="N15" i="3"/>
  <c r="W15" i="3"/>
  <c r="Y15" i="3" s="1"/>
  <c r="AB15" i="3" s="1"/>
  <c r="X15" i="3"/>
  <c r="Z15" i="3"/>
  <c r="M16" i="3"/>
  <c r="N16" i="3"/>
  <c r="W16" i="3"/>
  <c r="Y16" i="3" s="1"/>
  <c r="AB16" i="3" s="1"/>
  <c r="X16" i="3"/>
  <c r="Z16" i="3" s="1"/>
  <c r="M17" i="3"/>
  <c r="N17" i="3"/>
  <c r="W17" i="3"/>
  <c r="X17" i="3"/>
  <c r="Z17" i="3" s="1"/>
  <c r="Y17" i="3"/>
  <c r="AB17" i="3" s="1"/>
  <c r="M18" i="3"/>
  <c r="N18" i="3"/>
  <c r="W18" i="3"/>
  <c r="X18" i="3"/>
  <c r="Y18" i="3"/>
  <c r="AB18" i="3" s="1"/>
  <c r="Z18" i="3"/>
  <c r="M19" i="3"/>
  <c r="N19" i="3"/>
  <c r="W19" i="3"/>
  <c r="Y19" i="3" s="1"/>
  <c r="AB19" i="3" s="1"/>
  <c r="X19" i="3"/>
  <c r="Z19" i="3"/>
  <c r="M20" i="3"/>
  <c r="N20" i="3"/>
  <c r="W20" i="3"/>
  <c r="Y20" i="3" s="1"/>
  <c r="AB20" i="3" s="1"/>
  <c r="X20" i="3"/>
  <c r="Z20" i="3" s="1"/>
  <c r="M21" i="3"/>
  <c r="N21" i="3"/>
  <c r="W21" i="3"/>
  <c r="X21" i="3"/>
  <c r="Z21" i="3" s="1"/>
  <c r="Y21" i="3"/>
  <c r="AB21" i="3" s="1"/>
  <c r="M22" i="3"/>
  <c r="N22" i="3"/>
  <c r="W22" i="3"/>
  <c r="X22" i="3"/>
  <c r="Y22" i="3"/>
  <c r="AB22" i="3" s="1"/>
  <c r="Z22" i="3"/>
  <c r="M23" i="3"/>
  <c r="N23" i="3"/>
  <c r="W23" i="3"/>
  <c r="Y23" i="3" s="1"/>
  <c r="AB23" i="3" s="1"/>
  <c r="X23" i="3"/>
  <c r="Z23" i="3"/>
  <c r="M24" i="3"/>
  <c r="N24" i="3"/>
  <c r="W24" i="3"/>
  <c r="Y24" i="3" s="1"/>
  <c r="AB24" i="3" s="1"/>
  <c r="X24" i="3"/>
  <c r="Z24" i="3" s="1"/>
  <c r="W25" i="3"/>
  <c r="Y25" i="3" s="1"/>
  <c r="AB25" i="3" s="1"/>
  <c r="X25" i="3"/>
  <c r="Z25" i="3"/>
  <c r="M65" i="7"/>
  <c r="Q65" i="7" s="1"/>
  <c r="Q66" i="7"/>
  <c r="Q67" i="7"/>
  <c r="Q68" i="7"/>
  <c r="Q69" i="7"/>
  <c r="Q70" i="7"/>
  <c r="Q71" i="7"/>
  <c r="Q72" i="7"/>
  <c r="Q10" i="14"/>
  <c r="R10" i="14"/>
  <c r="AE10" i="14"/>
  <c r="AG10" i="14" s="1"/>
  <c r="AJ10" i="14" s="1"/>
  <c r="AF10" i="14"/>
  <c r="AH10" i="14"/>
  <c r="Q9" i="14"/>
  <c r="R9" i="14"/>
  <c r="AE9" i="14"/>
  <c r="AG9" i="14" s="1"/>
  <c r="AJ9" i="14" s="1"/>
  <c r="AF9" i="14"/>
  <c r="AH9" i="14" s="1"/>
  <c r="Q11" i="14"/>
  <c r="R11" i="14"/>
  <c r="AE11" i="14"/>
  <c r="AF11" i="14"/>
  <c r="AH11" i="14" s="1"/>
  <c r="AG11" i="14"/>
  <c r="AJ11" i="14" s="1"/>
  <c r="Q12" i="14"/>
  <c r="R12" i="14"/>
  <c r="AE12" i="14"/>
  <c r="AF12" i="14"/>
  <c r="AG12" i="14"/>
  <c r="AJ12" i="14" s="1"/>
  <c r="AH12" i="14"/>
  <c r="Q13" i="14"/>
  <c r="R13" i="14"/>
  <c r="AE13" i="14"/>
  <c r="AG13" i="14" s="1"/>
  <c r="AJ13" i="14" s="1"/>
  <c r="AF13" i="14"/>
  <c r="AH13" i="14"/>
  <c r="Q14" i="14"/>
  <c r="R14" i="14"/>
  <c r="AE14" i="14"/>
  <c r="AG14" i="14" s="1"/>
  <c r="AJ14" i="14" s="1"/>
  <c r="AF14" i="14"/>
  <c r="AH14" i="14" s="1"/>
  <c r="Q15" i="14"/>
  <c r="R15" i="14"/>
  <c r="AE15" i="14"/>
  <c r="AF15" i="14"/>
  <c r="AH15" i="14" s="1"/>
  <c r="AG15" i="14"/>
  <c r="AJ15" i="14" s="1"/>
  <c r="Q16" i="14"/>
  <c r="R16" i="14"/>
  <c r="AE16" i="14"/>
  <c r="AF16" i="14"/>
  <c r="AG16" i="14"/>
  <c r="AJ16" i="14" s="1"/>
  <c r="AH16" i="14"/>
  <c r="Q17" i="14"/>
  <c r="R17" i="14"/>
  <c r="AE17" i="14"/>
  <c r="AG17" i="14" s="1"/>
  <c r="AJ17" i="14" s="1"/>
  <c r="AF17" i="14"/>
  <c r="AH17" i="14"/>
  <c r="Q18" i="14"/>
  <c r="R18" i="14"/>
  <c r="AE18" i="14"/>
  <c r="AG18" i="14" s="1"/>
  <c r="AJ18" i="14" s="1"/>
  <c r="AF18" i="14"/>
  <c r="AH18" i="14" s="1"/>
  <c r="Q19" i="14"/>
  <c r="R19" i="14"/>
  <c r="AE19" i="14"/>
  <c r="AF19" i="14"/>
  <c r="AH19" i="14" s="1"/>
  <c r="AG19" i="14"/>
  <c r="AJ19" i="14" s="1"/>
  <c r="Q20" i="14"/>
  <c r="R20" i="14"/>
  <c r="AE20" i="14"/>
  <c r="AF20" i="14"/>
  <c r="AG20" i="14"/>
  <c r="AJ20" i="14" s="1"/>
  <c r="AH20" i="14"/>
  <c r="Q21" i="14"/>
  <c r="R21" i="14"/>
  <c r="AE21" i="14"/>
  <c r="AG21" i="14" s="1"/>
  <c r="AJ21" i="14" s="1"/>
  <c r="AF21" i="14"/>
  <c r="AH21" i="14"/>
  <c r="Q22" i="14"/>
  <c r="R22" i="14"/>
  <c r="AE22" i="14"/>
  <c r="AG22" i="14" s="1"/>
  <c r="AJ22" i="14" s="1"/>
  <c r="AF22" i="14"/>
  <c r="AH22" i="14" s="1"/>
  <c r="Q23" i="14"/>
  <c r="R23" i="14"/>
  <c r="AE23" i="14"/>
  <c r="AF23" i="14"/>
  <c r="AH23" i="14" s="1"/>
  <c r="AG23" i="14"/>
  <c r="AJ23" i="14" s="1"/>
  <c r="Q24" i="14"/>
  <c r="R24" i="14"/>
  <c r="AE24" i="14"/>
  <c r="AF24" i="14"/>
  <c r="AG24" i="14"/>
  <c r="AJ24" i="14" s="1"/>
  <c r="AH24" i="14"/>
  <c r="Q25" i="14"/>
  <c r="R25" i="14"/>
  <c r="AE25" i="14"/>
  <c r="AG25" i="14" s="1"/>
  <c r="AJ25" i="14" s="1"/>
  <c r="AF25" i="14"/>
  <c r="AH25" i="14"/>
  <c r="Q26" i="14"/>
  <c r="R26" i="14"/>
  <c r="AE26" i="14"/>
  <c r="AG26" i="14" s="1"/>
  <c r="AJ26" i="14" s="1"/>
  <c r="AF26" i="14"/>
  <c r="AH26" i="14" s="1"/>
  <c r="Q27" i="14"/>
  <c r="R27" i="14"/>
  <c r="AE27" i="14"/>
  <c r="AF27" i="14"/>
  <c r="AH27" i="14" s="1"/>
  <c r="AG27" i="14"/>
  <c r="AJ27" i="14" s="1"/>
  <c r="Q28" i="14"/>
  <c r="R28" i="14"/>
  <c r="AE28" i="14"/>
  <c r="AF28" i="14"/>
  <c r="AG28" i="14"/>
  <c r="AJ28" i="14" s="1"/>
  <c r="AH28" i="14"/>
  <c r="Q29" i="14"/>
  <c r="R29" i="14"/>
  <c r="AE29" i="14"/>
  <c r="AG29" i="14" s="1"/>
  <c r="AJ29" i="14" s="1"/>
  <c r="AF29" i="14"/>
  <c r="AH29" i="14"/>
  <c r="Q30" i="14"/>
  <c r="R30" i="14"/>
  <c r="AE30" i="14"/>
  <c r="AG30" i="14" s="1"/>
  <c r="AJ30" i="14" s="1"/>
  <c r="AF30" i="14"/>
  <c r="AH30" i="14" s="1"/>
  <c r="L9" i="15"/>
  <c r="AH9" i="15" s="1"/>
  <c r="M9" i="15"/>
  <c r="V9" i="15"/>
  <c r="W9" i="15"/>
  <c r="AF9" i="15"/>
  <c r="AG9" i="15"/>
  <c r="AI9" i="15"/>
  <c r="L10" i="15"/>
  <c r="AH10" i="15" s="1"/>
  <c r="M10" i="15"/>
  <c r="V10" i="15"/>
  <c r="W10" i="15"/>
  <c r="AF10" i="15"/>
  <c r="AG10" i="15"/>
  <c r="AI10" i="15"/>
  <c r="L11" i="15"/>
  <c r="AH11" i="15" s="1"/>
  <c r="M11" i="15"/>
  <c r="V11" i="15"/>
  <c r="W11" i="15"/>
  <c r="AF11" i="15"/>
  <c r="AG11" i="15"/>
  <c r="AI11" i="15"/>
  <c r="L12" i="15"/>
  <c r="AH12" i="15" s="1"/>
  <c r="M12" i="15"/>
  <c r="V12" i="15"/>
  <c r="W12" i="15"/>
  <c r="AF12" i="15"/>
  <c r="AG12" i="15"/>
  <c r="AI12" i="15"/>
  <c r="L13" i="15"/>
  <c r="AH13" i="15" s="1"/>
  <c r="M13" i="15"/>
  <c r="V13" i="15"/>
  <c r="W13" i="15"/>
  <c r="AI13" i="15" s="1"/>
  <c r="AF13" i="15"/>
  <c r="AG13" i="15"/>
  <c r="L14" i="15"/>
  <c r="AH14" i="15" s="1"/>
  <c r="M14" i="15"/>
  <c r="V14" i="15"/>
  <c r="W14" i="15"/>
  <c r="AF14" i="15"/>
  <c r="AG14" i="15"/>
  <c r="AI14" i="15"/>
  <c r="L15" i="15"/>
  <c r="AH15" i="15" s="1"/>
  <c r="M15" i="15"/>
  <c r="V15" i="15"/>
  <c r="W15" i="15"/>
  <c r="AF15" i="15"/>
  <c r="AG15" i="15"/>
  <c r="AI15" i="15"/>
  <c r="L16" i="15"/>
  <c r="AH16" i="15" s="1"/>
  <c r="M16" i="15"/>
  <c r="V16" i="15"/>
  <c r="W16" i="15"/>
  <c r="AI16" i="15" s="1"/>
  <c r="AF16" i="15"/>
  <c r="AG16" i="15"/>
  <c r="L17" i="15"/>
  <c r="AH17" i="15" s="1"/>
  <c r="M17" i="15"/>
  <c r="V17" i="15"/>
  <c r="W17" i="15"/>
  <c r="AF17" i="15"/>
  <c r="AG17" i="15"/>
  <c r="AI17" i="15"/>
  <c r="L18" i="15"/>
  <c r="AH18" i="15" s="1"/>
  <c r="M18" i="15"/>
  <c r="V18" i="15"/>
  <c r="W18" i="15"/>
  <c r="AF18" i="15"/>
  <c r="AG18" i="15"/>
  <c r="AI18" i="15"/>
  <c r="L19" i="15"/>
  <c r="AH19" i="15" s="1"/>
  <c r="M19" i="15"/>
  <c r="V19" i="15"/>
  <c r="W19" i="15"/>
  <c r="AI19" i="15" s="1"/>
  <c r="AF19" i="15"/>
  <c r="AG19" i="15"/>
  <c r="L20" i="15"/>
  <c r="AH20" i="15" s="1"/>
  <c r="M20" i="15"/>
  <c r="V20" i="15"/>
  <c r="W20" i="15"/>
  <c r="AI20" i="15" s="1"/>
  <c r="AF20" i="15"/>
  <c r="AG20" i="15"/>
  <c r="L21" i="15"/>
  <c r="AH21" i="15" s="1"/>
  <c r="M21" i="15"/>
  <c r="V21" i="15"/>
  <c r="W21" i="15"/>
  <c r="AI21" i="15" s="1"/>
  <c r="AF21" i="15"/>
  <c r="AG21" i="15"/>
  <c r="L22" i="15"/>
  <c r="AH22" i="15" s="1"/>
  <c r="M22" i="15"/>
  <c r="V22" i="15"/>
  <c r="W22" i="15"/>
  <c r="AI22" i="15" s="1"/>
  <c r="AF22" i="15"/>
  <c r="AG22" i="15"/>
  <c r="L23" i="15"/>
  <c r="AH23" i="15" s="1"/>
  <c r="M23" i="15"/>
  <c r="V23" i="15"/>
  <c r="W23" i="15"/>
  <c r="AI23" i="15" s="1"/>
  <c r="AF23" i="15"/>
  <c r="AG23" i="15"/>
  <c r="L24" i="15"/>
  <c r="AH24" i="15" s="1"/>
  <c r="M24" i="15"/>
  <c r="V24" i="15"/>
  <c r="W24" i="15"/>
  <c r="AI24" i="15" s="1"/>
  <c r="AF24" i="15"/>
  <c r="AG24" i="15"/>
  <c r="L25" i="15"/>
  <c r="AH25" i="15" s="1"/>
  <c r="M25" i="15"/>
  <c r="V25" i="15"/>
  <c r="W25" i="15"/>
  <c r="AI25" i="15" s="1"/>
  <c r="AF25" i="15"/>
  <c r="AG25" i="15"/>
  <c r="L26" i="15"/>
  <c r="AH26" i="15" s="1"/>
  <c r="M26" i="15"/>
  <c r="V26" i="15"/>
  <c r="W26" i="15"/>
  <c r="AI26" i="15" s="1"/>
  <c r="AF26" i="15"/>
  <c r="AG26" i="15"/>
  <c r="L27" i="15"/>
  <c r="AH27" i="15" s="1"/>
  <c r="M27" i="15"/>
  <c r="V27" i="15"/>
  <c r="W27" i="15"/>
  <c r="AF27" i="15"/>
  <c r="AG27" i="15"/>
  <c r="AI27" i="15"/>
  <c r="L28" i="15"/>
  <c r="AH28" i="15" s="1"/>
  <c r="M28" i="15"/>
  <c r="V28" i="15"/>
  <c r="W28" i="15"/>
  <c r="AI28" i="15" s="1"/>
  <c r="AF28" i="15"/>
  <c r="AG28" i="15"/>
  <c r="L29" i="15"/>
  <c r="AH29" i="15" s="1"/>
  <c r="M29" i="15"/>
  <c r="V29" i="15"/>
  <c r="W29" i="15"/>
  <c r="AI29" i="15" s="1"/>
  <c r="AF29" i="15"/>
  <c r="AG29" i="15"/>
  <c r="L30" i="15"/>
  <c r="AH30" i="15" s="1"/>
  <c r="M30" i="15"/>
  <c r="V30" i="15"/>
  <c r="W30" i="15"/>
  <c r="AF30" i="15"/>
  <c r="AG30" i="15"/>
  <c r="AI30" i="15"/>
  <c r="L31" i="15"/>
  <c r="AH31" i="15" s="1"/>
  <c r="M31" i="15"/>
  <c r="V31" i="15"/>
  <c r="W31" i="15"/>
  <c r="AF31" i="15"/>
  <c r="AG31" i="15"/>
  <c r="AI31" i="15"/>
  <c r="L32" i="15"/>
  <c r="AH32" i="15" s="1"/>
  <c r="M32" i="15"/>
  <c r="V32" i="15"/>
  <c r="W32" i="15"/>
  <c r="AF32" i="15"/>
  <c r="AG32" i="15"/>
  <c r="AI32" i="15"/>
  <c r="L33" i="15"/>
  <c r="AH33" i="15" s="1"/>
  <c r="M33" i="15"/>
  <c r="V33" i="15"/>
  <c r="W33" i="15"/>
  <c r="AI33" i="15" s="1"/>
  <c r="AF33" i="15"/>
  <c r="AG33" i="15"/>
  <c r="L34" i="15"/>
  <c r="AH34" i="15" s="1"/>
  <c r="M34" i="15"/>
  <c r="V34" i="15"/>
  <c r="W34" i="15"/>
  <c r="AI34" i="15" s="1"/>
  <c r="AF34" i="15"/>
  <c r="AG34" i="15"/>
  <c r="X68" i="15"/>
  <c r="Z68" i="15" s="1"/>
  <c r="X69" i="15"/>
  <c r="Z69" i="15"/>
  <c r="X70" i="15"/>
  <c r="Z70" i="15" s="1"/>
  <c r="X71" i="15"/>
  <c r="Z71" i="15"/>
  <c r="X72" i="15"/>
  <c r="Z72" i="15" s="1"/>
  <c r="X73" i="15"/>
  <c r="Z73" i="15"/>
  <c r="X74" i="15"/>
  <c r="Z74" i="15" s="1"/>
  <c r="X75" i="15"/>
  <c r="Z75" i="15"/>
  <c r="AG21" i="17"/>
  <c r="AJ21" i="17" s="1"/>
  <c r="AG32" i="17"/>
  <c r="AJ32" i="17"/>
  <c r="AG7" i="17"/>
  <c r="AJ7" i="17" s="1"/>
  <c r="AG18" i="17"/>
  <c r="AJ18" i="17"/>
  <c r="AG26" i="17"/>
  <c r="AJ26" i="17" s="1"/>
  <c r="AG10" i="17"/>
  <c r="AJ10" i="17"/>
  <c r="AH20" i="17"/>
  <c r="AH11" i="17"/>
  <c r="AH12" i="17"/>
  <c r="AG24" i="17"/>
  <c r="AJ24" i="17"/>
  <c r="AG23" i="17"/>
  <c r="AJ23" i="17"/>
  <c r="AG25" i="17"/>
  <c r="AJ25" i="17"/>
  <c r="AG29" i="17"/>
  <c r="AJ29" i="17"/>
  <c r="AG16" i="17"/>
  <c r="AJ16" i="17"/>
  <c r="AG8" i="17"/>
  <c r="AJ8" i="17"/>
  <c r="AG28" i="17"/>
  <c r="AJ28" i="17"/>
  <c r="AG9" i="17"/>
  <c r="AJ9" i="17"/>
  <c r="AG19" i="17"/>
  <c r="AJ19" i="17"/>
  <c r="AG14" i="17"/>
  <c r="AJ14" i="17"/>
  <c r="AG17" i="17"/>
  <c r="AJ17" i="17"/>
  <c r="AG13" i="17"/>
  <c r="AJ13" i="17"/>
  <c r="AG31" i="17"/>
  <c r="AJ31" i="17"/>
  <c r="AH27" i="17"/>
  <c r="AH22" i="17"/>
  <c r="AH30" i="17"/>
  <c r="AH21" i="17"/>
  <c r="AH32" i="17"/>
  <c r="AH7" i="17"/>
  <c r="AH18" i="17"/>
  <c r="AH26" i="17"/>
  <c r="AH10" i="17"/>
  <c r="AG20" i="17"/>
  <c r="AJ20" i="17"/>
  <c r="AG11" i="17"/>
  <c r="AJ11" i="17" s="1"/>
  <c r="AG12" i="17"/>
  <c r="AJ12" i="17"/>
  <c r="AH24" i="17"/>
  <c r="AH23" i="17"/>
  <c r="AH25" i="17"/>
  <c r="AH29" i="17"/>
  <c r="AH16" i="17"/>
  <c r="AH8" i="17"/>
  <c r="AH28" i="17"/>
  <c r="AH9" i="17"/>
  <c r="AH19" i="17"/>
  <c r="AH14" i="17"/>
  <c r="AH17" i="17"/>
  <c r="AH13" i="17"/>
  <c r="AH31" i="17"/>
  <c r="AG27" i="17"/>
  <c r="AJ27" i="17"/>
  <c r="AG22" i="17"/>
  <c r="AJ22" i="17"/>
  <c r="AG30" i="17"/>
  <c r="AJ30" i="17"/>
  <c r="Y13" i="18"/>
  <c r="AB13" i="18"/>
  <c r="Y9" i="18"/>
  <c r="AB9" i="18"/>
  <c r="Y16" i="18"/>
  <c r="AB16" i="18"/>
  <c r="Y10" i="18"/>
  <c r="AB10" i="18"/>
  <c r="Y19" i="18"/>
  <c r="AB19" i="18"/>
  <c r="Y20" i="18"/>
  <c r="AB20" i="18"/>
  <c r="Y23" i="18"/>
  <c r="AB23" i="18"/>
  <c r="Y8" i="18"/>
  <c r="AB8" i="18"/>
  <c r="Z25" i="18"/>
  <c r="Z17" i="18"/>
  <c r="Z14" i="18"/>
  <c r="Z27" i="18"/>
  <c r="Z15" i="18"/>
  <c r="Z12" i="18"/>
  <c r="Z22" i="18"/>
  <c r="Z21" i="18"/>
  <c r="Z28" i="18"/>
  <c r="Z11" i="18"/>
  <c r="Z24" i="18"/>
  <c r="Z26" i="18"/>
  <c r="Z18" i="18"/>
  <c r="Z13" i="18"/>
  <c r="Z9" i="18"/>
  <c r="Z16" i="18"/>
  <c r="Z10" i="18"/>
  <c r="Z19" i="18"/>
  <c r="Z20" i="18"/>
  <c r="Z23" i="18"/>
  <c r="Z8" i="18"/>
  <c r="Y25" i="18"/>
  <c r="AB25" i="18" s="1"/>
  <c r="Y17" i="18"/>
  <c r="AB17" i="18"/>
  <c r="Y14" i="18"/>
  <c r="AB14" i="18" s="1"/>
  <c r="Y27" i="18"/>
  <c r="AB27" i="18"/>
  <c r="Y15" i="18"/>
  <c r="AB15" i="18" s="1"/>
  <c r="Y12" i="18"/>
  <c r="AB12" i="18"/>
  <c r="Y22" i="18"/>
  <c r="AB22" i="18" s="1"/>
  <c r="Y21" i="18"/>
  <c r="AB21" i="18"/>
  <c r="Y28" i="18"/>
  <c r="AB28" i="18" s="1"/>
  <c r="Y11" i="18"/>
  <c r="AB11" i="18"/>
  <c r="Y24" i="18"/>
  <c r="AB24" i="18" s="1"/>
  <c r="Y26" i="18"/>
  <c r="AB26" i="18"/>
  <c r="Y18" i="18"/>
  <c r="AB18" i="18" s="1"/>
  <c r="AJ26" i="5" l="1"/>
</calcChain>
</file>

<file path=xl/sharedStrings.xml><?xml version="1.0" encoding="utf-8"?>
<sst xmlns="http://schemas.openxmlformats.org/spreadsheetml/2006/main" count="1583" uniqueCount="425">
  <si>
    <t>Last</t>
  </si>
  <si>
    <t>First</t>
  </si>
  <si>
    <t>Cat</t>
  </si>
  <si>
    <t>Champion</t>
  </si>
  <si>
    <t>2nd Place</t>
  </si>
  <si>
    <t>3rd Place</t>
  </si>
  <si>
    <t>M1</t>
  </si>
  <si>
    <t>M2</t>
  </si>
  <si>
    <t>Total</t>
  </si>
  <si>
    <t>Final</t>
  </si>
  <si>
    <t>Pos M1</t>
  </si>
  <si>
    <t>Pos M2</t>
  </si>
  <si>
    <t>1st</t>
  </si>
  <si>
    <t>2nd</t>
  </si>
  <si>
    <t>E</t>
  </si>
  <si>
    <t>F</t>
  </si>
  <si>
    <t>25M Rapid Fire Pistol Day 1 Results</t>
  </si>
  <si>
    <t>Standing</t>
  </si>
  <si>
    <t>FINALS</t>
  </si>
  <si>
    <t>25M Rapid Fire Pistol Day 2 Results</t>
  </si>
  <si>
    <t xml:space="preserve">25m RAPID FIRE PISTOL </t>
  </si>
  <si>
    <t>1st Half Start 8:00</t>
  </si>
  <si>
    <t>Pos 8:00</t>
  </si>
  <si>
    <t xml:space="preserve">Final </t>
  </si>
  <si>
    <t>Pos 8:45</t>
  </si>
  <si>
    <t>Pos 10:15</t>
  </si>
  <si>
    <t>Pos 11:00</t>
  </si>
  <si>
    <t>2nd Half 10:15</t>
  </si>
  <si>
    <t>1st Half Start 8:45</t>
  </si>
  <si>
    <t>2nd Half 11:00</t>
  </si>
  <si>
    <t>2009 Champion of Champions</t>
  </si>
  <si>
    <t>A</t>
  </si>
  <si>
    <t>B</t>
  </si>
  <si>
    <t>C</t>
  </si>
  <si>
    <t>D</t>
  </si>
  <si>
    <t>Aylward</t>
  </si>
  <si>
    <t>Robert</t>
  </si>
  <si>
    <t>Balsley</t>
  </si>
  <si>
    <t>Brad</t>
  </si>
  <si>
    <t>Chichkov</t>
  </si>
  <si>
    <t>Green</t>
  </si>
  <si>
    <t>Phillip</t>
  </si>
  <si>
    <t>Milev</t>
  </si>
  <si>
    <t>Mowrer</t>
  </si>
  <si>
    <t>Nick</t>
  </si>
  <si>
    <t>Nona</t>
  </si>
  <si>
    <t>Christopher</t>
  </si>
  <si>
    <t>Ragay</t>
  </si>
  <si>
    <t>Sean</t>
  </si>
  <si>
    <t>Sanderson</t>
  </si>
  <si>
    <t>Keith</t>
  </si>
  <si>
    <t>Shteyman</t>
  </si>
  <si>
    <t>Dmitriy</t>
  </si>
  <si>
    <t>Pos 12:00</t>
  </si>
  <si>
    <t>Callahan</t>
  </si>
  <si>
    <t>Libby</t>
  </si>
  <si>
    <t>Dates</t>
  </si>
  <si>
    <t>Margaret</t>
  </si>
  <si>
    <t>Gerard</t>
  </si>
  <si>
    <t>Karen</t>
  </si>
  <si>
    <t>Griffeth</t>
  </si>
  <si>
    <t>Alexandra</t>
  </si>
  <si>
    <t>Lewis</t>
  </si>
  <si>
    <t>Hannah</t>
  </si>
  <si>
    <t>Meyer</t>
  </si>
  <si>
    <t>Teresa</t>
  </si>
  <si>
    <t>Mumby</t>
  </si>
  <si>
    <t>Marilyn</t>
  </si>
  <si>
    <t>Nishica</t>
  </si>
  <si>
    <t>Elisabeth</t>
  </si>
  <si>
    <t>Salb</t>
  </si>
  <si>
    <t>Tess</t>
  </si>
  <si>
    <t>Shi</t>
  </si>
  <si>
    <t>Starlin</t>
  </si>
  <si>
    <t>Shinn</t>
  </si>
  <si>
    <t xml:space="preserve">Brenda </t>
  </si>
  <si>
    <t>Uptagrafft</t>
  </si>
  <si>
    <t>Sandra</t>
  </si>
  <si>
    <t>Beaman</t>
  </si>
  <si>
    <t>Brian</t>
  </si>
  <si>
    <t>Budnella</t>
  </si>
  <si>
    <t>Cannon</t>
  </si>
  <si>
    <t>Patrick</t>
  </si>
  <si>
    <t>Coscia</t>
  </si>
  <si>
    <t>Michael F</t>
  </si>
  <si>
    <t>Gray</t>
  </si>
  <si>
    <t>Richard</t>
  </si>
  <si>
    <t>Hicks</t>
  </si>
  <si>
    <t>Glenn</t>
  </si>
  <si>
    <t>Jin</t>
  </si>
  <si>
    <t>Jong Oh</t>
  </si>
  <si>
    <t>Lutz</t>
  </si>
  <si>
    <t>Anthony</t>
  </si>
  <si>
    <t>Rose</t>
  </si>
  <si>
    <t>Thomas</t>
  </si>
  <si>
    <t>Szarenski</t>
  </si>
  <si>
    <t>Daryl</t>
  </si>
  <si>
    <t>Turner</t>
  </si>
  <si>
    <t>Jason</t>
  </si>
  <si>
    <t>Zurek</t>
  </si>
  <si>
    <t>John</t>
  </si>
  <si>
    <t>26-27 September, 2009</t>
  </si>
  <si>
    <t>Pos 12:45</t>
  </si>
  <si>
    <t>Pos 2:15</t>
  </si>
  <si>
    <t>Pos 2:45</t>
  </si>
  <si>
    <t>Place</t>
  </si>
  <si>
    <t>Pre</t>
  </si>
  <si>
    <t>RF</t>
  </si>
  <si>
    <t>FINALS 4:00</t>
  </si>
  <si>
    <t>2nd Half 2:45</t>
  </si>
  <si>
    <t xml:space="preserve">Womens Sport Pistol </t>
  </si>
  <si>
    <t>Sport Pistol Day 1 Results</t>
  </si>
  <si>
    <t>Sport Pistol Day 2 Results</t>
  </si>
  <si>
    <t>FINALS 11:00</t>
  </si>
  <si>
    <t>Callage</t>
  </si>
  <si>
    <t>Alex</t>
  </si>
  <si>
    <t>Henderson</t>
  </si>
  <si>
    <t>James</t>
  </si>
  <si>
    <t>X</t>
  </si>
  <si>
    <t>Qualification</t>
  </si>
  <si>
    <t>Cooper</t>
  </si>
  <si>
    <t>Jimmie</t>
  </si>
  <si>
    <t>McPhail</t>
  </si>
  <si>
    <t>Michael</t>
  </si>
  <si>
    <t>Squeglia</t>
  </si>
  <si>
    <t>Hein</t>
  </si>
  <si>
    <t>Joseph</t>
  </si>
  <si>
    <t>Sprecher</t>
  </si>
  <si>
    <t>David</t>
  </si>
  <si>
    <t>Parker</t>
  </si>
  <si>
    <t>Olson</t>
  </si>
  <si>
    <t>Joshua</t>
  </si>
  <si>
    <t>Kyanko</t>
  </si>
  <si>
    <t>Liuzza</t>
  </si>
  <si>
    <t>Sulser</t>
  </si>
  <si>
    <t>Walliter</t>
  </si>
  <si>
    <t>Bryant</t>
  </si>
  <si>
    <t>Dion</t>
  </si>
  <si>
    <t>Michel</t>
  </si>
  <si>
    <t>Norton</t>
  </si>
  <si>
    <t>George</t>
  </si>
  <si>
    <t>Loftin</t>
  </si>
  <si>
    <t>Frederick</t>
  </si>
  <si>
    <t>Wallace</t>
  </si>
  <si>
    <t>Matthew J</t>
  </si>
  <si>
    <t>Pestilli</t>
  </si>
  <si>
    <t>Vincent</t>
  </si>
  <si>
    <t>Parnall</t>
  </si>
  <si>
    <t>Bart</t>
  </si>
  <si>
    <t>Eric</t>
  </si>
  <si>
    <t>Emmons</t>
  </si>
  <si>
    <t>Matthew D.</t>
  </si>
  <si>
    <t>Ayala</t>
  </si>
  <si>
    <t>Armando</t>
  </si>
  <si>
    <t>Brendan</t>
  </si>
  <si>
    <t>Christenson</t>
  </si>
  <si>
    <t>Dempster</t>
  </si>
  <si>
    <t>Rutter</t>
  </si>
  <si>
    <t>Cody</t>
  </si>
  <si>
    <t>Hank</t>
  </si>
  <si>
    <t>Barnhart</t>
  </si>
  <si>
    <t>Shane</t>
  </si>
  <si>
    <t>Niefer</t>
  </si>
  <si>
    <t>Cory</t>
  </si>
  <si>
    <t>Rawlings</t>
  </si>
  <si>
    <t>Matthew</t>
  </si>
  <si>
    <t>Kempley</t>
  </si>
  <si>
    <t>Tarl</t>
  </si>
  <si>
    <t>Barazani</t>
  </si>
  <si>
    <t>Eitan</t>
  </si>
  <si>
    <t>Sauer</t>
  </si>
  <si>
    <t>Johannes</t>
  </si>
  <si>
    <t>Hall</t>
  </si>
  <si>
    <t>Goff</t>
  </si>
  <si>
    <t>Steve C</t>
  </si>
  <si>
    <t>Muegge</t>
  </si>
  <si>
    <t>Samuel</t>
  </si>
  <si>
    <t>NO SHOW</t>
  </si>
  <si>
    <t>Mens Prone Team</t>
  </si>
  <si>
    <t>Strike Force Blue</t>
  </si>
  <si>
    <t>Eric Uptagrafft</t>
  </si>
  <si>
    <t>Jason Parker</t>
  </si>
  <si>
    <t>Michael McPhail</t>
  </si>
  <si>
    <t>600-48</t>
  </si>
  <si>
    <t>595-38</t>
  </si>
  <si>
    <t>593-37</t>
  </si>
  <si>
    <t>total</t>
  </si>
  <si>
    <t>1788-123</t>
  </si>
  <si>
    <t>Strike Force Red</t>
  </si>
  <si>
    <t>Hank Gray</t>
  </si>
  <si>
    <t>592-36</t>
  </si>
  <si>
    <t>George Norton</t>
  </si>
  <si>
    <t>593-40</t>
  </si>
  <si>
    <t>Joseph Hein</t>
  </si>
  <si>
    <t>598-42</t>
  </si>
  <si>
    <t>1783-118</t>
  </si>
  <si>
    <t>Strike Force Gold</t>
  </si>
  <si>
    <t>Shane Barnhart</t>
  </si>
  <si>
    <t>592-39</t>
  </si>
  <si>
    <t>Aromondo Ayala</t>
  </si>
  <si>
    <t>594-39</t>
  </si>
  <si>
    <t>David Sprecher</t>
  </si>
  <si>
    <t>593-43</t>
  </si>
  <si>
    <t>1779-121</t>
  </si>
  <si>
    <t>USAS 1</t>
  </si>
  <si>
    <t>Matthew Emmons</t>
  </si>
  <si>
    <t>595-43</t>
  </si>
  <si>
    <t>Matthew Wallace</t>
  </si>
  <si>
    <t>588-30</t>
  </si>
  <si>
    <t>Samuel Muegge</t>
  </si>
  <si>
    <t>591-32</t>
  </si>
  <si>
    <t>1774-105</t>
  </si>
  <si>
    <t>USAS 2</t>
  </si>
  <si>
    <t>Cody Rutter</t>
  </si>
  <si>
    <t>589-33</t>
  </si>
  <si>
    <t>Thomas Kyanko</t>
  </si>
  <si>
    <t>592-35</t>
  </si>
  <si>
    <t>Bryant Wallizer</t>
  </si>
  <si>
    <t>583-25</t>
  </si>
  <si>
    <t>1764-93</t>
  </si>
  <si>
    <t>Men's Free Pistol Teams</t>
  </si>
  <si>
    <t>USAS National Team</t>
  </si>
  <si>
    <t>Jason Turner</t>
  </si>
  <si>
    <t>554-16</t>
  </si>
  <si>
    <t>Brian Beaman</t>
  </si>
  <si>
    <t>552-6</t>
  </si>
  <si>
    <t>John Zurek</t>
  </si>
  <si>
    <t>528-6</t>
  </si>
  <si>
    <t>1634-28</t>
  </si>
  <si>
    <t>AMU</t>
  </si>
  <si>
    <t xml:space="preserve">Daryl Szarenski </t>
  </si>
  <si>
    <t>557-8</t>
  </si>
  <si>
    <t>Thomas Rose</t>
  </si>
  <si>
    <t>515-4</t>
  </si>
  <si>
    <t>James Henderson</t>
  </si>
  <si>
    <t>541-7</t>
  </si>
  <si>
    <t>1613-19</t>
  </si>
  <si>
    <t>Todaro</t>
  </si>
  <si>
    <t>Steve</t>
  </si>
  <si>
    <t>Mathew</t>
  </si>
  <si>
    <t>Josh</t>
  </si>
  <si>
    <t>3rd</t>
  </si>
  <si>
    <t>HIGH VISITOR</t>
  </si>
  <si>
    <t>1st jr</t>
  </si>
  <si>
    <t>2nd jr</t>
  </si>
  <si>
    <t>3rd jr</t>
  </si>
  <si>
    <t>Beyerle</t>
  </si>
  <si>
    <t>Jamie L.</t>
  </si>
  <si>
    <t>Bowes</t>
  </si>
  <si>
    <t>Sharon</t>
  </si>
  <si>
    <t>Bright</t>
  </si>
  <si>
    <t>Rhonda</t>
  </si>
  <si>
    <t>Dardas</t>
  </si>
  <si>
    <t>Andrea</t>
  </si>
  <si>
    <t>Dove</t>
  </si>
  <si>
    <t>Kelly</t>
  </si>
  <si>
    <t>Fong</t>
  </si>
  <si>
    <t>Abigail</t>
  </si>
  <si>
    <t>Fyfe</t>
  </si>
  <si>
    <t>Monica</t>
  </si>
  <si>
    <t>Morgan</t>
  </si>
  <si>
    <t>Holsopple</t>
  </si>
  <si>
    <t>Emily</t>
  </si>
  <si>
    <t>Martin</t>
  </si>
  <si>
    <t>Denise</t>
  </si>
  <si>
    <t>Mouhot</t>
  </si>
  <si>
    <t>Arielle</t>
  </si>
  <si>
    <t>Richards</t>
  </si>
  <si>
    <t>Wendy</t>
  </si>
  <si>
    <t>Sowash</t>
  </si>
  <si>
    <t>Amy M.</t>
  </si>
  <si>
    <t>York</t>
  </si>
  <si>
    <t>Holly</t>
  </si>
  <si>
    <t>50m MEN'S 3x40 RESULTS</t>
  </si>
  <si>
    <t>Prone</t>
  </si>
  <si>
    <t>Stand</t>
  </si>
  <si>
    <t>x</t>
  </si>
  <si>
    <t>Kneel</t>
  </si>
  <si>
    <t>Blevins</t>
  </si>
  <si>
    <t>Tdaoro</t>
  </si>
  <si>
    <t>Match</t>
  </si>
  <si>
    <t>Alexander</t>
  </si>
  <si>
    <t>Emil</t>
  </si>
  <si>
    <t>William</t>
  </si>
  <si>
    <t>Walker</t>
  </si>
  <si>
    <t>Forrest</t>
  </si>
  <si>
    <t>Choy</t>
  </si>
  <si>
    <t>DNS</t>
  </si>
  <si>
    <t>Swartz</t>
  </si>
  <si>
    <t>Yeager</t>
  </si>
  <si>
    <t>Alevia</t>
  </si>
  <si>
    <t>10m MEN'S AIR PISTOL RESULTS</t>
  </si>
  <si>
    <t>Wallizer</t>
  </si>
  <si>
    <t>50m WOMEN'S 3X20 RESULTS</t>
  </si>
  <si>
    <t>50m MEN'S FREE PISTOL RESULTS</t>
  </si>
  <si>
    <t>50m MEN'S PRONE</t>
  </si>
  <si>
    <t>10m WOMEN'S AIR PISTOL RESULTS</t>
  </si>
  <si>
    <t>3x40 Team</t>
  </si>
  <si>
    <t xml:space="preserve">  Jason Parker</t>
  </si>
  <si>
    <t>1163-56</t>
  </si>
  <si>
    <t xml:space="preserve">  Mike McPhail</t>
  </si>
  <si>
    <t>1168-64</t>
  </si>
  <si>
    <t xml:space="preserve">  Joe Hein</t>
  </si>
  <si>
    <t>1170-62</t>
  </si>
  <si>
    <t>3501-182</t>
  </si>
  <si>
    <t xml:space="preserve">  Eric Uptagrafft</t>
  </si>
  <si>
    <t>1173-59</t>
  </si>
  <si>
    <t xml:space="preserve">  Hank Gray</t>
  </si>
  <si>
    <t>1156-49</t>
  </si>
  <si>
    <t xml:space="preserve">  Mathew Rawlings</t>
  </si>
  <si>
    <t>1167-59</t>
  </si>
  <si>
    <t xml:space="preserve">3496-167 </t>
  </si>
  <si>
    <t xml:space="preserve">  George Norton</t>
  </si>
  <si>
    <t>1155-59</t>
  </si>
  <si>
    <t>1158-54</t>
  </si>
  <si>
    <t xml:space="preserve">  Shane Barnhart</t>
  </si>
  <si>
    <t>1149-46</t>
  </si>
  <si>
    <t>3462-159</t>
  </si>
  <si>
    <t>USAS</t>
  </si>
  <si>
    <t xml:space="preserve">  Matt Emmons</t>
  </si>
  <si>
    <t>1171-56</t>
  </si>
  <si>
    <t xml:space="preserve">  Matt Wallace</t>
  </si>
  <si>
    <t>1137-36</t>
  </si>
  <si>
    <t xml:space="preserve">  Cody Rutter</t>
  </si>
  <si>
    <t>1145-38</t>
  </si>
  <si>
    <t>3453-130</t>
  </si>
  <si>
    <t xml:space="preserve">  Samual Muegge</t>
  </si>
  <si>
    <t>1140-42</t>
  </si>
  <si>
    <t xml:space="preserve">  Thomas Kyanko</t>
  </si>
  <si>
    <t>1139-44</t>
  </si>
  <si>
    <t xml:space="preserve">  Bryant Wallizer</t>
  </si>
  <si>
    <t>1141-43</t>
  </si>
  <si>
    <t xml:space="preserve">3420-129 </t>
  </si>
  <si>
    <t>Steven</t>
  </si>
  <si>
    <t>Anderson</t>
  </si>
  <si>
    <t>Ryan</t>
  </si>
  <si>
    <t>Bishop</t>
  </si>
  <si>
    <t>Taylor</t>
  </si>
  <si>
    <t>Campriani</t>
  </si>
  <si>
    <t>Nicco</t>
  </si>
  <si>
    <t>Jonathan</t>
  </si>
  <si>
    <t>Hubbach</t>
  </si>
  <si>
    <t>Paul</t>
  </si>
  <si>
    <t>Mutumanje</t>
  </si>
  <si>
    <t>Marshall</t>
  </si>
  <si>
    <t>Ponce</t>
  </si>
  <si>
    <t>Barbaro</t>
  </si>
  <si>
    <t>Wotring</t>
  </si>
  <si>
    <t>Quintin</t>
  </si>
  <si>
    <t>10m MEN'S AIR RIFLE RESULTS</t>
  </si>
  <si>
    <t>Alves</t>
  </si>
  <si>
    <t>Ethel</t>
  </si>
  <si>
    <t>Caruso</t>
  </si>
  <si>
    <t>Chrostowski</t>
  </si>
  <si>
    <t>Kimberly</t>
  </si>
  <si>
    <t xml:space="preserve">Deneka </t>
  </si>
  <si>
    <t>Connor</t>
  </si>
  <si>
    <t>Katrina</t>
  </si>
  <si>
    <t>Kasl</t>
  </si>
  <si>
    <t>Breanna</t>
  </si>
  <si>
    <t>Morrill</t>
  </si>
  <si>
    <t>Meghann</t>
  </si>
  <si>
    <t>Raedts</t>
  </si>
  <si>
    <t>Caren</t>
  </si>
  <si>
    <t>10m WOMEN'S AIR RIFLE RESULTS</t>
  </si>
  <si>
    <t>Vautrin</t>
  </si>
  <si>
    <t>Alivia</t>
  </si>
  <si>
    <t>Dickey</t>
  </si>
  <si>
    <t>Monene</t>
  </si>
  <si>
    <t>Men's Air Rifle Teams</t>
  </si>
  <si>
    <t>Strike Force One</t>
  </si>
  <si>
    <t>Parker, Jason</t>
  </si>
  <si>
    <t>Rawlings, Matthew</t>
  </si>
  <si>
    <t>Hein, Joseph</t>
  </si>
  <si>
    <t>USOTC BLUE</t>
  </si>
  <si>
    <t>Emmons, Matthew</t>
  </si>
  <si>
    <t>Wallizer, Bryant</t>
  </si>
  <si>
    <t>Hall, Jon</t>
  </si>
  <si>
    <t>USOTC RED</t>
  </si>
  <si>
    <t>Christenson, Dempster</t>
  </si>
  <si>
    <t>Wallace, Matthew</t>
  </si>
  <si>
    <t>Women's Air Rifle Teams</t>
  </si>
  <si>
    <t>USOTC WOMEN-BLUE</t>
  </si>
  <si>
    <t>Caruso, Emily</t>
  </si>
  <si>
    <t>Sowash, Amy</t>
  </si>
  <si>
    <t>Beyerle, Jamie</t>
  </si>
  <si>
    <t>USOTC WOMEN-RED</t>
  </si>
  <si>
    <t>Martin, Denise</t>
  </si>
  <si>
    <t>Morrill, Meghann</t>
  </si>
  <si>
    <t>Chrowstowski, Kimberly</t>
  </si>
  <si>
    <t>THE CANADIANS</t>
  </si>
  <si>
    <t>Bowes, Sharon</t>
  </si>
  <si>
    <t>Fyfe, Monica</t>
  </si>
  <si>
    <t>Deneka, Connor</t>
  </si>
  <si>
    <t>Dardis, Andrea</t>
  </si>
  <si>
    <t>Yeager, Alivia</t>
  </si>
  <si>
    <t>DNF</t>
  </si>
  <si>
    <t>Bronson</t>
  </si>
  <si>
    <t>Marc</t>
  </si>
  <si>
    <t>Para</t>
  </si>
  <si>
    <t xml:space="preserve">           300m MEN'S PRONE/WOMEN'S PRONE</t>
  </si>
  <si>
    <t>62/78</t>
  </si>
  <si>
    <t>Raab</t>
  </si>
  <si>
    <t>Janet</t>
  </si>
  <si>
    <t>Kelley</t>
  </si>
  <si>
    <t>300m MEN'S 3x40 RESULTS</t>
  </si>
  <si>
    <t>Goff, Steve</t>
  </si>
  <si>
    <t>Uptagrafft, Eric</t>
  </si>
  <si>
    <t xml:space="preserve">           300m MEN'S/WOMEN'S 3X20 RESULTS</t>
  </si>
  <si>
    <t>McPhail, Michael</t>
  </si>
  <si>
    <t xml:space="preserve">           300m MEN'S MILITARY RAPID FIRE RESULTS</t>
  </si>
  <si>
    <t>Champion Emil Milev</t>
  </si>
  <si>
    <t xml:space="preserve">2nd Place  Brad Balsley </t>
  </si>
  <si>
    <t>3rd Place Keith Sanderson</t>
  </si>
  <si>
    <t>J2</t>
  </si>
  <si>
    <t>Mower</t>
  </si>
  <si>
    <t>1st Half Start 12:30</t>
  </si>
  <si>
    <t>2nd Half 2:00</t>
  </si>
  <si>
    <t>1st Half Start 1:15</t>
  </si>
  <si>
    <t>Poistion</t>
  </si>
  <si>
    <t>so</t>
  </si>
  <si>
    <t>Champion Sandra Uptagrafft</t>
  </si>
  <si>
    <t>2nd Place Brenda Shinn</t>
  </si>
  <si>
    <t>3rd Place Libby Callahan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</si>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</sst>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/dd/yy"/>
    <numFmt numFmtId="166" formatCode="000000"/>
  </numFmts>
  <fonts count="4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color indexed="8"/>
      <name val="Arial"/>
      <family val="2"/>
    </font>
    <font>
      <sz val="8"/>
      <name val="Arial"/>
    </font>
    <font>
      <sz val="12"/>
      <name val="Arial"/>
    </font>
    <font>
      <sz val="12"/>
      <color indexed="8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33" fillId="22" borderId="0" applyNumberFormat="0" applyBorder="0" applyAlignment="0" applyProtection="0"/>
    <xf numFmtId="0" fontId="15" fillId="23" borderId="7" applyNumberFormat="0" applyFont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</cellStyleXfs>
  <cellXfs count="172">
    <xf numFmtId="0" fontId="0" fillId="0" borderId="0" xfId="0"/>
    <xf numFmtId="0" fontId="1" fillId="0" borderId="0" xfId="0" applyFont="1" applyBorder="1" applyAlignment="1">
      <alignment horizontal="centerContinuous"/>
    </xf>
    <xf numFmtId="0" fontId="2" fillId="0" borderId="0" xfId="0" applyFont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0" fillId="0" borderId="0" xfId="0" applyBorder="1"/>
    <xf numFmtId="0" fontId="1" fillId="0" borderId="10" xfId="0" applyFont="1" applyBorder="1"/>
    <xf numFmtId="0" fontId="0" fillId="0" borderId="10" xfId="0" applyBorder="1"/>
    <xf numFmtId="0" fontId="2" fillId="0" borderId="12" xfId="0" applyFont="1" applyBorder="1" applyAlignment="1"/>
    <xf numFmtId="0" fontId="0" fillId="0" borderId="10" xfId="0" applyBorder="1" applyAlignment="1">
      <alignment horizontal="center"/>
    </xf>
    <xf numFmtId="0" fontId="3" fillId="0" borderId="0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10" fillId="0" borderId="10" xfId="0" applyFont="1" applyFill="1" applyBorder="1"/>
    <xf numFmtId="0" fontId="6" fillId="0" borderId="10" xfId="0" applyFont="1" applyFill="1" applyBorder="1"/>
    <xf numFmtId="0" fontId="11" fillId="0" borderId="10" xfId="0" applyFont="1" applyFill="1" applyBorder="1"/>
    <xf numFmtId="0" fontId="4" fillId="0" borderId="10" xfId="0" applyFont="1" applyFill="1" applyBorder="1"/>
    <xf numFmtId="0" fontId="4" fillId="0" borderId="10" xfId="0" applyFont="1" applyBorder="1"/>
    <xf numFmtId="0" fontId="4" fillId="0" borderId="0" xfId="0" applyFont="1"/>
    <xf numFmtId="0" fontId="1" fillId="0" borderId="10" xfId="0" applyFont="1" applyBorder="1" applyAlignment="1">
      <alignment horizontal="left"/>
    </xf>
    <xf numFmtId="166" fontId="2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Fill="1"/>
    <xf numFmtId="0" fontId="6" fillId="0" borderId="0" xfId="0" applyFont="1" applyFill="1"/>
    <xf numFmtId="164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6" xfId="0" applyFont="1" applyBorder="1"/>
    <xf numFmtId="0" fontId="2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/>
    <xf numFmtId="164" fontId="1" fillId="0" borderId="13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6" xfId="0" applyFont="1" applyBorder="1"/>
    <xf numFmtId="0" fontId="6" fillId="0" borderId="10" xfId="0" applyFont="1" applyBorder="1"/>
    <xf numFmtId="164" fontId="12" fillId="0" borderId="1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18" fillId="0" borderId="10" xfId="0" applyFont="1" applyFill="1" applyBorder="1"/>
    <xf numFmtId="0" fontId="12" fillId="0" borderId="1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10" xfId="0" applyFont="1" applyBorder="1" applyAlignment="1">
      <alignment horizontal="center"/>
    </xf>
    <xf numFmtId="0" fontId="19" fillId="0" borderId="10" xfId="0" applyFont="1" applyFill="1" applyBorder="1"/>
    <xf numFmtId="0" fontId="20" fillId="0" borderId="10" xfId="0" applyFont="1" applyFill="1" applyBorder="1"/>
    <xf numFmtId="0" fontId="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5" fillId="0" borderId="18" xfId="0" applyFont="1" applyBorder="1" applyAlignment="1">
      <alignment horizontal="left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Border="1"/>
    <xf numFmtId="49" fontId="2" fillId="0" borderId="0" xfId="0" applyNumberFormat="1" applyFont="1" applyBorder="1"/>
    <xf numFmtId="0" fontId="2" fillId="0" borderId="20" xfId="0" applyFont="1" applyBorder="1" applyAlignment="1">
      <alignment horizontal="center"/>
    </xf>
    <xf numFmtId="0" fontId="4" fillId="0" borderId="0" xfId="0" applyFont="1" applyFill="1"/>
    <xf numFmtId="0" fontId="12" fillId="0" borderId="1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8" fillId="0" borderId="10" xfId="0" applyFont="1" applyFill="1" applyBorder="1"/>
    <xf numFmtId="0" fontId="8" fillId="0" borderId="10" xfId="0" applyFont="1" applyBorder="1" applyAlignment="1">
      <alignment horizontal="center"/>
    </xf>
    <xf numFmtId="0" fontId="9" fillId="0" borderId="10" xfId="0" applyFont="1" applyFill="1" applyBorder="1"/>
    <xf numFmtId="0" fontId="2" fillId="0" borderId="16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0" xfId="0" applyFont="1"/>
    <xf numFmtId="0" fontId="5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16" xfId="0" applyFont="1" applyBorder="1" applyAlignment="1"/>
    <xf numFmtId="0" fontId="0" fillId="0" borderId="10" xfId="0" applyBorder="1" applyAlignment="1"/>
    <xf numFmtId="0" fontId="40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9" fillId="0" borderId="10" xfId="0" applyFont="1" applyBorder="1" applyAlignment="1">
      <alignment horizontal="center"/>
    </xf>
    <xf numFmtId="0" fontId="0" fillId="0" borderId="18" xfId="0" applyBorder="1"/>
    <xf numFmtId="0" fontId="40" fillId="0" borderId="10" xfId="0" applyFont="1" applyBorder="1" applyAlignment="1">
      <alignment horizontal="center"/>
    </xf>
    <xf numFmtId="0" fontId="41" fillId="0" borderId="10" xfId="0" applyFont="1" applyFill="1" applyBorder="1"/>
    <xf numFmtId="0" fontId="40" fillId="0" borderId="10" xfId="0" applyFont="1" applyFill="1" applyBorder="1"/>
    <xf numFmtId="0" fontId="40" fillId="0" borderId="0" xfId="0" applyFont="1" applyFill="1" applyBorder="1"/>
    <xf numFmtId="0" fontId="5" fillId="0" borderId="0" xfId="0" applyFont="1" applyBorder="1" applyAlignment="1">
      <alignment horizontal="left"/>
    </xf>
    <xf numFmtId="0" fontId="39" fillId="0" borderId="10" xfId="0" applyFont="1" applyBorder="1"/>
    <xf numFmtId="0" fontId="3" fillId="0" borderId="16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  <xf numFmtId="164" fontId="2" fillId="0" borderId="10" xfId="0" applyNumberFormat="1" applyFont="1" applyBorder="1"/>
    <xf numFmtId="164" fontId="2" fillId="0" borderId="16" xfId="0" applyNumberFormat="1" applyFont="1" applyBorder="1"/>
    <xf numFmtId="164" fontId="1" fillId="0" borderId="16" xfId="0" applyNumberFormat="1" applyFont="1" applyBorder="1" applyAlignment="1">
      <alignment horizontal="center"/>
    </xf>
    <xf numFmtId="164" fontId="1" fillId="0" borderId="16" xfId="0" applyNumberFormat="1" applyFont="1" applyBorder="1" applyAlignment="1"/>
    <xf numFmtId="0" fontId="1" fillId="0" borderId="16" xfId="0" applyFont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11" fillId="0" borderId="0" xfId="0" applyFont="1" applyFill="1" applyBorder="1"/>
    <xf numFmtId="0" fontId="4" fillId="0" borderId="0" xfId="0" applyFont="1" applyFill="1" applyBorder="1"/>
    <xf numFmtId="166" fontId="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1" fillId="0" borderId="10" xfId="0" applyNumberFormat="1" applyFont="1" applyBorder="1"/>
    <xf numFmtId="164" fontId="2" fillId="0" borderId="0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164" fontId="1" fillId="0" borderId="13" xfId="0" applyNumberFormat="1" applyFont="1" applyBorder="1"/>
    <xf numFmtId="164" fontId="2" fillId="0" borderId="18" xfId="0" applyNumberFormat="1" applyFont="1" applyBorder="1" applyAlignment="1">
      <alignment horizontal="center"/>
    </xf>
    <xf numFmtId="164" fontId="2" fillId="0" borderId="18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" fontId="2" fillId="0" borderId="16" xfId="0" applyNumberFormat="1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0" fontId="2" fillId="0" borderId="16" xfId="0" applyFont="1" applyBorder="1" applyAlignment="1"/>
    <xf numFmtId="0" fontId="0" fillId="0" borderId="12" xfId="0" applyBorder="1" applyAlignment="1"/>
    <xf numFmtId="0" fontId="2" fillId="0" borderId="12" xfId="0" applyFont="1" applyBorder="1" applyAlignment="1"/>
    <xf numFmtId="0" fontId="2" fillId="0" borderId="10" xfId="0" applyFont="1" applyBorder="1" applyAlignment="1"/>
    <xf numFmtId="0" fontId="0" fillId="0" borderId="10" xfId="0" applyBorder="1" applyAlignment="1"/>
    <xf numFmtId="0" fontId="3" fillId="0" borderId="2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17" xfId="0" applyFont="1" applyBorder="1" applyAlignment="1"/>
    <xf numFmtId="0" fontId="2" fillId="0" borderId="23" xfId="0" applyFont="1" applyBorder="1" applyAlignment="1"/>
    <xf numFmtId="0" fontId="3" fillId="0" borderId="2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6"/>
  <sheetViews>
    <sheetView zoomScaleNormal="100" workbookViewId="0">
      <selection sqref="A1:AJ1"/>
    </sheetView>
  </sheetViews>
  <sheetFormatPr defaultRowHeight="12.5" x14ac:dyDescent="0.25"/>
  <cols>
    <col min="2" max="2" width="11.453125" customWidth="1"/>
    <col min="3" max="3" width="12.1796875" customWidth="1"/>
    <col min="4" max="4" width="10.7265625" customWidth="1"/>
    <col min="5" max="5" width="5.1796875" customWidth="1"/>
    <col min="6" max="6" width="5.7265625" customWidth="1"/>
    <col min="7" max="7" width="4.54296875" customWidth="1"/>
    <col min="8" max="8" width="5.7265625" customWidth="1"/>
    <col min="9" max="9" width="4.453125" customWidth="1"/>
    <col min="10" max="10" width="6.453125" customWidth="1"/>
    <col min="11" max="11" width="4.81640625" customWidth="1"/>
    <col min="12" max="12" width="7.7265625" customWidth="1"/>
    <col min="13" max="13" width="5" customWidth="1"/>
    <col min="14" max="14" width="7.54296875" customWidth="1"/>
    <col min="15" max="15" width="4.54296875" customWidth="1"/>
    <col min="16" max="16" width="7.453125" customWidth="1"/>
    <col min="17" max="17" width="5.7265625" customWidth="1"/>
    <col min="18" max="18" width="6.26953125" customWidth="1"/>
    <col min="19" max="19" width="4.81640625" customWidth="1"/>
    <col min="20" max="20" width="5.7265625" customWidth="1"/>
    <col min="21" max="21" width="4.54296875" customWidth="1"/>
    <col min="22" max="22" width="6.54296875" customWidth="1"/>
    <col min="23" max="23" width="4.7265625" customWidth="1"/>
    <col min="24" max="24" width="6.81640625" customWidth="1"/>
    <col min="25" max="25" width="4.453125" customWidth="1"/>
    <col min="26" max="26" width="7.54296875" customWidth="1"/>
    <col min="27" max="27" width="5" customWidth="1"/>
    <col min="28" max="28" width="8.453125" customWidth="1"/>
    <col min="29" max="29" width="5.1796875" customWidth="1"/>
    <col min="30" max="30" width="8.453125" customWidth="1"/>
    <col min="31" max="31" width="6.7265625" customWidth="1"/>
    <col min="32" max="32" width="4.7265625" customWidth="1"/>
    <col min="33" max="33" width="7.7265625" customWidth="1"/>
    <col min="34" max="34" width="4.7265625" customWidth="1"/>
    <col min="35" max="35" width="7.81640625" customWidth="1"/>
    <col min="36" max="36" width="5.7265625" bestFit="1" customWidth="1"/>
    <col min="37" max="37" width="13.26953125" bestFit="1" customWidth="1"/>
  </cols>
  <sheetData>
    <row r="1" spans="1:37" ht="15.5" x14ac:dyDescent="0.35">
      <c r="A1" s="139" t="s">
        <v>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</row>
    <row r="2" spans="1:37" ht="15.5" x14ac:dyDescent="0.35">
      <c r="A2" s="139" t="s">
        <v>294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</row>
    <row r="3" spans="1:3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7" ht="13" x14ac:dyDescent="0.3">
      <c r="A4" s="143" t="s">
        <v>3</v>
      </c>
      <c r="B4" s="14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7" ht="13" x14ac:dyDescent="0.25">
      <c r="A5" s="144" t="s">
        <v>4</v>
      </c>
      <c r="B5" s="14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7" ht="13" x14ac:dyDescent="0.3">
      <c r="A6" s="143" t="s">
        <v>5</v>
      </c>
      <c r="B6" s="143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7" x14ac:dyDescent="0.25">
      <c r="A7" s="3"/>
      <c r="B7" s="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7" x14ac:dyDescent="0.25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118</v>
      </c>
      <c r="G8" s="9">
        <v>2</v>
      </c>
      <c r="H8" s="9" t="s">
        <v>118</v>
      </c>
      <c r="I8" s="9">
        <v>3</v>
      </c>
      <c r="J8" s="9" t="s">
        <v>118</v>
      </c>
      <c r="K8" s="9">
        <v>4</v>
      </c>
      <c r="L8" s="9" t="s">
        <v>118</v>
      </c>
      <c r="M8" s="9">
        <v>5</v>
      </c>
      <c r="N8" s="9" t="s">
        <v>118</v>
      </c>
      <c r="O8" s="9">
        <v>6</v>
      </c>
      <c r="P8" s="9" t="s">
        <v>118</v>
      </c>
      <c r="Q8" s="9" t="s">
        <v>6</v>
      </c>
      <c r="R8" s="9" t="s">
        <v>118</v>
      </c>
      <c r="S8" s="9">
        <v>1</v>
      </c>
      <c r="T8" s="9" t="s">
        <v>118</v>
      </c>
      <c r="U8" s="9">
        <v>2</v>
      </c>
      <c r="V8" s="9" t="s">
        <v>118</v>
      </c>
      <c r="W8" s="9">
        <v>3</v>
      </c>
      <c r="X8" s="9" t="s">
        <v>118</v>
      </c>
      <c r="Y8" s="9">
        <v>4</v>
      </c>
      <c r="Z8" s="9" t="s">
        <v>118</v>
      </c>
      <c r="AA8" s="9">
        <v>5</v>
      </c>
      <c r="AB8" s="9" t="s">
        <v>118</v>
      </c>
      <c r="AC8" s="9">
        <v>6</v>
      </c>
      <c r="AD8" s="9" t="s">
        <v>118</v>
      </c>
      <c r="AE8" s="9" t="s">
        <v>7</v>
      </c>
      <c r="AF8" s="9" t="s">
        <v>118</v>
      </c>
      <c r="AG8" s="9" t="s">
        <v>8</v>
      </c>
      <c r="AH8" s="9" t="s">
        <v>118</v>
      </c>
      <c r="AI8" s="9" t="s">
        <v>9</v>
      </c>
      <c r="AJ8" s="9" t="s">
        <v>8</v>
      </c>
    </row>
    <row r="9" spans="1:37" ht="15.5" x14ac:dyDescent="0.35">
      <c r="A9" s="10">
        <v>22</v>
      </c>
      <c r="B9" s="10"/>
      <c r="C9" s="31" t="s">
        <v>78</v>
      </c>
      <c r="D9" s="31" t="s">
        <v>79</v>
      </c>
      <c r="E9" s="10">
        <v>96</v>
      </c>
      <c r="F9" s="10">
        <v>1</v>
      </c>
      <c r="G9" s="10">
        <v>88</v>
      </c>
      <c r="H9" s="10">
        <v>0</v>
      </c>
      <c r="I9" s="10">
        <v>93</v>
      </c>
      <c r="J9" s="10">
        <v>1</v>
      </c>
      <c r="K9" s="10">
        <v>90</v>
      </c>
      <c r="L9" s="10">
        <v>0</v>
      </c>
      <c r="M9" s="10">
        <v>95</v>
      </c>
      <c r="N9" s="10">
        <v>2</v>
      </c>
      <c r="O9" s="10">
        <v>90</v>
      </c>
      <c r="P9" s="10">
        <v>2</v>
      </c>
      <c r="Q9" s="10">
        <f t="shared" ref="Q9:Q24" si="0">E9+G9+I9+K9+M9+O9</f>
        <v>552</v>
      </c>
      <c r="R9" s="10">
        <f t="shared" ref="R9:R24" si="1">F9+H9+J9+L9+N9+P9</f>
        <v>6</v>
      </c>
      <c r="S9" s="10">
        <v>93</v>
      </c>
      <c r="T9" s="10">
        <v>1</v>
      </c>
      <c r="U9" s="10">
        <v>91</v>
      </c>
      <c r="V9" s="10">
        <v>1</v>
      </c>
      <c r="W9" s="10">
        <v>94</v>
      </c>
      <c r="X9" s="10">
        <v>3</v>
      </c>
      <c r="Y9" s="10">
        <v>93</v>
      </c>
      <c r="Z9" s="10">
        <v>4</v>
      </c>
      <c r="AA9" s="10">
        <v>94</v>
      </c>
      <c r="AB9" s="10">
        <v>2</v>
      </c>
      <c r="AC9" s="10">
        <v>95</v>
      </c>
      <c r="AD9" s="10">
        <v>2</v>
      </c>
      <c r="AE9" s="10">
        <f t="shared" ref="AE9:AE24" si="2">S9+U9+W9+Y9+AA9+AC9</f>
        <v>560</v>
      </c>
      <c r="AF9" s="10">
        <f t="shared" ref="AF9:AF24" si="3">T9+V9+X9+Z9+AB9+AD9</f>
        <v>13</v>
      </c>
      <c r="AG9" s="7">
        <f t="shared" ref="AG9:AG24" si="4">Q9+AE9</f>
        <v>1112</v>
      </c>
      <c r="AH9" s="7">
        <f t="shared" ref="AH9:AH24" si="5">R9+AF9</f>
        <v>19</v>
      </c>
      <c r="AI9" s="11">
        <v>96.3</v>
      </c>
      <c r="AJ9" s="11">
        <f t="shared" ref="AJ9:AJ24" si="6">AG9+AI9</f>
        <v>1208.3</v>
      </c>
      <c r="AK9" t="s">
        <v>243</v>
      </c>
    </row>
    <row r="10" spans="1:37" ht="15.5" x14ac:dyDescent="0.35">
      <c r="A10" s="10">
        <v>24</v>
      </c>
      <c r="B10" s="10"/>
      <c r="C10" s="31" t="s">
        <v>95</v>
      </c>
      <c r="D10" s="31" t="s">
        <v>96</v>
      </c>
      <c r="E10" s="10">
        <v>94</v>
      </c>
      <c r="F10" s="10">
        <v>1</v>
      </c>
      <c r="G10" s="10">
        <v>94</v>
      </c>
      <c r="H10" s="10">
        <v>1</v>
      </c>
      <c r="I10" s="10">
        <v>92</v>
      </c>
      <c r="J10" s="10">
        <v>1</v>
      </c>
      <c r="K10" s="10">
        <v>94</v>
      </c>
      <c r="L10" s="10">
        <v>2</v>
      </c>
      <c r="M10" s="10">
        <v>91</v>
      </c>
      <c r="N10" s="10">
        <v>3</v>
      </c>
      <c r="O10" s="10">
        <v>92</v>
      </c>
      <c r="P10" s="10">
        <v>0</v>
      </c>
      <c r="Q10" s="10">
        <f t="shared" si="0"/>
        <v>557</v>
      </c>
      <c r="R10" s="10">
        <f t="shared" si="1"/>
        <v>8</v>
      </c>
      <c r="S10" s="10">
        <v>92</v>
      </c>
      <c r="T10" s="10">
        <v>2</v>
      </c>
      <c r="U10" s="10">
        <v>87</v>
      </c>
      <c r="V10" s="10">
        <v>1</v>
      </c>
      <c r="W10" s="10">
        <v>92</v>
      </c>
      <c r="X10" s="10">
        <v>1</v>
      </c>
      <c r="Y10" s="10">
        <v>97</v>
      </c>
      <c r="Z10" s="10">
        <v>3</v>
      </c>
      <c r="AA10" s="10">
        <v>95</v>
      </c>
      <c r="AB10" s="10">
        <v>3</v>
      </c>
      <c r="AC10" s="10">
        <v>91</v>
      </c>
      <c r="AD10" s="10">
        <v>2</v>
      </c>
      <c r="AE10" s="10">
        <f t="shared" si="2"/>
        <v>554</v>
      </c>
      <c r="AF10" s="10">
        <f t="shared" si="3"/>
        <v>12</v>
      </c>
      <c r="AG10" s="7">
        <f t="shared" si="4"/>
        <v>1111</v>
      </c>
      <c r="AH10" s="7">
        <f t="shared" si="5"/>
        <v>20</v>
      </c>
      <c r="AI10" s="11">
        <v>93.6</v>
      </c>
      <c r="AJ10" s="11">
        <f t="shared" si="6"/>
        <v>1204.5999999999999</v>
      </c>
      <c r="AK10" t="s">
        <v>13</v>
      </c>
    </row>
    <row r="11" spans="1:37" ht="15.5" x14ac:dyDescent="0.35">
      <c r="A11" s="10">
        <v>15</v>
      </c>
      <c r="B11" s="10"/>
      <c r="C11" s="31" t="s">
        <v>97</v>
      </c>
      <c r="D11" s="31" t="s">
        <v>98</v>
      </c>
      <c r="E11" s="10">
        <v>95</v>
      </c>
      <c r="F11" s="10">
        <v>4</v>
      </c>
      <c r="G11" s="10">
        <v>89</v>
      </c>
      <c r="H11" s="10">
        <v>2</v>
      </c>
      <c r="I11" s="10">
        <v>97</v>
      </c>
      <c r="J11" s="10">
        <v>2</v>
      </c>
      <c r="K11" s="10">
        <v>92</v>
      </c>
      <c r="L11" s="10">
        <v>4</v>
      </c>
      <c r="M11" s="10">
        <v>90</v>
      </c>
      <c r="N11" s="10">
        <v>1</v>
      </c>
      <c r="O11" s="10">
        <v>91</v>
      </c>
      <c r="P11" s="10">
        <v>3</v>
      </c>
      <c r="Q11" s="10">
        <f t="shared" si="0"/>
        <v>554</v>
      </c>
      <c r="R11" s="10">
        <f t="shared" si="1"/>
        <v>16</v>
      </c>
      <c r="S11" s="10">
        <v>94</v>
      </c>
      <c r="T11" s="10">
        <v>0</v>
      </c>
      <c r="U11" s="10">
        <v>91</v>
      </c>
      <c r="V11" s="10">
        <v>0</v>
      </c>
      <c r="W11" s="10">
        <v>93</v>
      </c>
      <c r="X11" s="10">
        <v>0</v>
      </c>
      <c r="Y11" s="10">
        <v>90</v>
      </c>
      <c r="Z11" s="10">
        <v>0</v>
      </c>
      <c r="AA11" s="10">
        <v>90</v>
      </c>
      <c r="AB11" s="10">
        <v>2</v>
      </c>
      <c r="AC11" s="10">
        <v>93</v>
      </c>
      <c r="AD11" s="10">
        <v>4</v>
      </c>
      <c r="AE11" s="10">
        <f t="shared" si="2"/>
        <v>551</v>
      </c>
      <c r="AF11" s="10">
        <f t="shared" si="3"/>
        <v>6</v>
      </c>
      <c r="AG11" s="7">
        <f t="shared" si="4"/>
        <v>1105</v>
      </c>
      <c r="AH11" s="7">
        <f t="shared" si="5"/>
        <v>22</v>
      </c>
      <c r="AI11" s="11">
        <v>96.3</v>
      </c>
      <c r="AJ11" s="11">
        <f t="shared" si="6"/>
        <v>1201.3</v>
      </c>
      <c r="AK11" t="s">
        <v>241</v>
      </c>
    </row>
    <row r="12" spans="1:37" ht="15.5" x14ac:dyDescent="0.35">
      <c r="A12" s="10">
        <v>17</v>
      </c>
      <c r="B12" s="10"/>
      <c r="C12" s="31" t="s">
        <v>85</v>
      </c>
      <c r="D12" s="31" t="s">
        <v>86</v>
      </c>
      <c r="E12" s="10">
        <v>94</v>
      </c>
      <c r="F12" s="10">
        <v>0</v>
      </c>
      <c r="G12" s="10">
        <v>94</v>
      </c>
      <c r="H12" s="10">
        <v>1</v>
      </c>
      <c r="I12" s="10">
        <v>91</v>
      </c>
      <c r="J12" s="10">
        <v>1</v>
      </c>
      <c r="K12" s="10">
        <v>90</v>
      </c>
      <c r="L12" s="10">
        <v>0</v>
      </c>
      <c r="M12" s="10">
        <v>89</v>
      </c>
      <c r="N12" s="10">
        <v>2</v>
      </c>
      <c r="O12" s="10">
        <v>91</v>
      </c>
      <c r="P12" s="10">
        <v>2</v>
      </c>
      <c r="Q12" s="10">
        <f t="shared" si="0"/>
        <v>549</v>
      </c>
      <c r="R12" s="10">
        <f t="shared" si="1"/>
        <v>6</v>
      </c>
      <c r="S12" s="10">
        <v>94</v>
      </c>
      <c r="T12" s="10">
        <v>2</v>
      </c>
      <c r="U12" s="10">
        <v>91</v>
      </c>
      <c r="V12" s="10">
        <v>2</v>
      </c>
      <c r="W12" s="10">
        <v>87</v>
      </c>
      <c r="X12" s="10">
        <v>0</v>
      </c>
      <c r="Y12" s="10">
        <v>89</v>
      </c>
      <c r="Z12" s="10">
        <v>0</v>
      </c>
      <c r="AA12" s="10">
        <v>87</v>
      </c>
      <c r="AB12" s="10">
        <v>1</v>
      </c>
      <c r="AC12" s="10">
        <v>88</v>
      </c>
      <c r="AD12" s="10">
        <v>0</v>
      </c>
      <c r="AE12" s="10">
        <f t="shared" si="2"/>
        <v>536</v>
      </c>
      <c r="AF12" s="10">
        <f t="shared" si="3"/>
        <v>5</v>
      </c>
      <c r="AG12" s="7">
        <f t="shared" si="4"/>
        <v>1085</v>
      </c>
      <c r="AH12" s="7">
        <f t="shared" si="5"/>
        <v>11</v>
      </c>
      <c r="AI12" s="11">
        <v>96</v>
      </c>
      <c r="AJ12" s="11">
        <f t="shared" si="6"/>
        <v>1181</v>
      </c>
    </row>
    <row r="13" spans="1:37" ht="15.5" x14ac:dyDescent="0.35">
      <c r="A13" s="10">
        <v>20</v>
      </c>
      <c r="B13" s="10"/>
      <c r="C13" s="31" t="s">
        <v>116</v>
      </c>
      <c r="D13" s="31" t="s">
        <v>117</v>
      </c>
      <c r="E13" s="10">
        <v>86</v>
      </c>
      <c r="F13" s="10">
        <v>0</v>
      </c>
      <c r="G13" s="10">
        <v>92</v>
      </c>
      <c r="H13" s="10">
        <v>2</v>
      </c>
      <c r="I13" s="10">
        <v>91</v>
      </c>
      <c r="J13" s="10">
        <v>1</v>
      </c>
      <c r="K13" s="10">
        <v>91</v>
      </c>
      <c r="L13" s="10">
        <v>2</v>
      </c>
      <c r="M13" s="10">
        <v>90</v>
      </c>
      <c r="N13" s="10">
        <v>1</v>
      </c>
      <c r="O13" s="10">
        <v>91</v>
      </c>
      <c r="P13" s="10">
        <v>1</v>
      </c>
      <c r="Q13" s="10">
        <f t="shared" si="0"/>
        <v>541</v>
      </c>
      <c r="R13" s="10">
        <f t="shared" si="1"/>
        <v>7</v>
      </c>
      <c r="S13" s="10">
        <v>96</v>
      </c>
      <c r="T13" s="10">
        <v>1</v>
      </c>
      <c r="U13" s="10">
        <v>87</v>
      </c>
      <c r="V13" s="10">
        <v>1</v>
      </c>
      <c r="W13" s="10">
        <v>88</v>
      </c>
      <c r="X13" s="10">
        <v>0</v>
      </c>
      <c r="Y13" s="10">
        <v>92</v>
      </c>
      <c r="Z13" s="10">
        <v>1</v>
      </c>
      <c r="AA13" s="10">
        <v>94</v>
      </c>
      <c r="AB13" s="10">
        <v>0</v>
      </c>
      <c r="AC13" s="10">
        <v>92</v>
      </c>
      <c r="AD13" s="10">
        <v>1</v>
      </c>
      <c r="AE13" s="10">
        <f t="shared" si="2"/>
        <v>549</v>
      </c>
      <c r="AF13" s="10">
        <f t="shared" si="3"/>
        <v>4</v>
      </c>
      <c r="AG13" s="7">
        <f t="shared" si="4"/>
        <v>1090</v>
      </c>
      <c r="AH13" s="7">
        <f t="shared" si="5"/>
        <v>11</v>
      </c>
      <c r="AI13" s="11">
        <v>90.6</v>
      </c>
      <c r="AJ13" s="11">
        <f t="shared" si="6"/>
        <v>1180.5999999999999</v>
      </c>
    </row>
    <row r="14" spans="1:37" ht="15.5" x14ac:dyDescent="0.35">
      <c r="A14" s="10">
        <v>10</v>
      </c>
      <c r="B14" s="10"/>
      <c r="C14" s="32" t="s">
        <v>99</v>
      </c>
      <c r="D14" s="32" t="s">
        <v>100</v>
      </c>
      <c r="E14" s="10">
        <v>86</v>
      </c>
      <c r="F14" s="10">
        <v>1</v>
      </c>
      <c r="G14" s="10">
        <v>86</v>
      </c>
      <c r="H14" s="10">
        <v>1</v>
      </c>
      <c r="I14" s="10">
        <v>87</v>
      </c>
      <c r="J14" s="10">
        <v>0</v>
      </c>
      <c r="K14" s="10">
        <v>88</v>
      </c>
      <c r="L14" s="10">
        <v>1</v>
      </c>
      <c r="M14" s="10">
        <v>89</v>
      </c>
      <c r="N14" s="10">
        <v>1</v>
      </c>
      <c r="O14" s="10">
        <v>92</v>
      </c>
      <c r="P14" s="10">
        <v>2</v>
      </c>
      <c r="Q14" s="10">
        <f t="shared" si="0"/>
        <v>528</v>
      </c>
      <c r="R14" s="10">
        <f t="shared" si="1"/>
        <v>6</v>
      </c>
      <c r="S14" s="10">
        <v>93</v>
      </c>
      <c r="T14" s="10">
        <v>2</v>
      </c>
      <c r="U14" s="10">
        <v>89</v>
      </c>
      <c r="V14" s="10">
        <v>0</v>
      </c>
      <c r="W14" s="10">
        <v>94</v>
      </c>
      <c r="X14" s="10">
        <v>0</v>
      </c>
      <c r="Y14" s="10">
        <v>89</v>
      </c>
      <c r="Z14" s="10">
        <v>2</v>
      </c>
      <c r="AA14" s="10">
        <v>90</v>
      </c>
      <c r="AB14" s="10">
        <v>1</v>
      </c>
      <c r="AC14" s="10">
        <v>92</v>
      </c>
      <c r="AD14" s="10">
        <v>1</v>
      </c>
      <c r="AE14" s="10">
        <f t="shared" si="2"/>
        <v>547</v>
      </c>
      <c r="AF14" s="10">
        <f t="shared" si="3"/>
        <v>6</v>
      </c>
      <c r="AG14" s="7">
        <f t="shared" si="4"/>
        <v>1075</v>
      </c>
      <c r="AH14" s="7">
        <f t="shared" si="5"/>
        <v>12</v>
      </c>
      <c r="AI14" s="11">
        <v>89.1</v>
      </c>
      <c r="AJ14" s="11">
        <f t="shared" si="6"/>
        <v>1164.0999999999999</v>
      </c>
    </row>
    <row r="15" spans="1:37" ht="15.5" x14ac:dyDescent="0.35">
      <c r="A15" s="10">
        <v>23</v>
      </c>
      <c r="B15" s="10"/>
      <c r="C15" s="31" t="s">
        <v>91</v>
      </c>
      <c r="D15" s="31" t="s">
        <v>92</v>
      </c>
      <c r="E15" s="10">
        <v>93</v>
      </c>
      <c r="F15" s="10">
        <v>3</v>
      </c>
      <c r="G15" s="10">
        <v>83</v>
      </c>
      <c r="H15" s="10">
        <v>0</v>
      </c>
      <c r="I15" s="10">
        <v>87</v>
      </c>
      <c r="J15" s="10">
        <v>2</v>
      </c>
      <c r="K15" s="10">
        <v>92</v>
      </c>
      <c r="L15" s="10">
        <v>0</v>
      </c>
      <c r="M15" s="10">
        <v>87</v>
      </c>
      <c r="N15" s="10">
        <v>1</v>
      </c>
      <c r="O15" s="10">
        <v>89</v>
      </c>
      <c r="P15" s="10">
        <v>0</v>
      </c>
      <c r="Q15" s="10">
        <f t="shared" si="0"/>
        <v>531</v>
      </c>
      <c r="R15" s="10">
        <f t="shared" si="1"/>
        <v>6</v>
      </c>
      <c r="S15" s="10">
        <v>91</v>
      </c>
      <c r="T15" s="10">
        <v>3</v>
      </c>
      <c r="U15" s="10">
        <v>88</v>
      </c>
      <c r="V15" s="10">
        <v>0</v>
      </c>
      <c r="W15" s="10">
        <v>91</v>
      </c>
      <c r="X15" s="10">
        <v>1</v>
      </c>
      <c r="Y15" s="10">
        <v>88</v>
      </c>
      <c r="Z15" s="10">
        <v>0</v>
      </c>
      <c r="AA15" s="10">
        <v>85</v>
      </c>
      <c r="AB15" s="10">
        <v>0</v>
      </c>
      <c r="AC15" s="10">
        <v>91</v>
      </c>
      <c r="AD15" s="10">
        <v>1</v>
      </c>
      <c r="AE15" s="10">
        <f t="shared" si="2"/>
        <v>534</v>
      </c>
      <c r="AF15" s="10">
        <f t="shared" si="3"/>
        <v>5</v>
      </c>
      <c r="AG15" s="7">
        <f t="shared" si="4"/>
        <v>1065</v>
      </c>
      <c r="AH15" s="7">
        <f t="shared" si="5"/>
        <v>11</v>
      </c>
      <c r="AI15" s="11">
        <v>88.8</v>
      </c>
      <c r="AJ15" s="11">
        <f t="shared" si="6"/>
        <v>1153.8</v>
      </c>
    </row>
    <row r="16" spans="1:37" ht="15.5" x14ac:dyDescent="0.35">
      <c r="A16" s="10">
        <v>18</v>
      </c>
      <c r="B16" s="10"/>
      <c r="C16" s="31" t="s">
        <v>93</v>
      </c>
      <c r="D16" s="31" t="s">
        <v>94</v>
      </c>
      <c r="E16" s="10">
        <v>86</v>
      </c>
      <c r="F16" s="10">
        <v>0</v>
      </c>
      <c r="G16" s="10">
        <v>80</v>
      </c>
      <c r="H16" s="10">
        <v>1</v>
      </c>
      <c r="I16" s="10">
        <v>91</v>
      </c>
      <c r="J16" s="10">
        <v>0</v>
      </c>
      <c r="K16" s="10">
        <v>88</v>
      </c>
      <c r="L16" s="10">
        <v>0</v>
      </c>
      <c r="M16" s="10">
        <v>89</v>
      </c>
      <c r="N16" s="10">
        <v>3</v>
      </c>
      <c r="O16" s="10">
        <v>81</v>
      </c>
      <c r="P16" s="10">
        <v>0</v>
      </c>
      <c r="Q16" s="10">
        <f t="shared" si="0"/>
        <v>515</v>
      </c>
      <c r="R16" s="10">
        <f t="shared" si="1"/>
        <v>4</v>
      </c>
      <c r="S16" s="10">
        <v>93</v>
      </c>
      <c r="T16" s="10">
        <v>1</v>
      </c>
      <c r="U16" s="10">
        <v>90</v>
      </c>
      <c r="V16" s="10">
        <v>0</v>
      </c>
      <c r="W16" s="10">
        <v>87</v>
      </c>
      <c r="X16" s="10">
        <v>0</v>
      </c>
      <c r="Y16" s="10">
        <v>91</v>
      </c>
      <c r="Z16" s="10">
        <v>1</v>
      </c>
      <c r="AA16" s="10">
        <v>94</v>
      </c>
      <c r="AB16" s="10">
        <v>1</v>
      </c>
      <c r="AC16" s="10">
        <v>90</v>
      </c>
      <c r="AD16" s="10">
        <v>0</v>
      </c>
      <c r="AE16" s="10">
        <f t="shared" si="2"/>
        <v>545</v>
      </c>
      <c r="AF16" s="10">
        <f t="shared" si="3"/>
        <v>3</v>
      </c>
      <c r="AG16" s="7">
        <f t="shared" si="4"/>
        <v>1060</v>
      </c>
      <c r="AH16" s="7">
        <f t="shared" si="5"/>
        <v>7</v>
      </c>
      <c r="AI16" s="11">
        <v>91.2</v>
      </c>
      <c r="AJ16" s="11">
        <f t="shared" si="6"/>
        <v>1151.2</v>
      </c>
    </row>
    <row r="17" spans="1:37" ht="15.5" x14ac:dyDescent="0.35">
      <c r="A17" s="10">
        <v>9</v>
      </c>
      <c r="B17" s="10"/>
      <c r="C17" s="31" t="s">
        <v>89</v>
      </c>
      <c r="D17" s="31" t="s">
        <v>90</v>
      </c>
      <c r="E17" s="10">
        <v>94</v>
      </c>
      <c r="F17" s="10">
        <v>2</v>
      </c>
      <c r="G17" s="10">
        <v>93</v>
      </c>
      <c r="H17" s="10">
        <v>3</v>
      </c>
      <c r="I17" s="10">
        <v>93</v>
      </c>
      <c r="J17" s="10">
        <v>3</v>
      </c>
      <c r="K17" s="10">
        <v>96</v>
      </c>
      <c r="L17" s="10">
        <v>2</v>
      </c>
      <c r="M17" s="10">
        <v>92</v>
      </c>
      <c r="N17" s="10">
        <v>1</v>
      </c>
      <c r="O17" s="10">
        <v>92</v>
      </c>
      <c r="P17" s="10">
        <v>3</v>
      </c>
      <c r="Q17" s="10">
        <f t="shared" si="0"/>
        <v>560</v>
      </c>
      <c r="R17" s="10">
        <f t="shared" si="1"/>
        <v>14</v>
      </c>
      <c r="S17" s="10">
        <v>98</v>
      </c>
      <c r="T17" s="10">
        <v>4</v>
      </c>
      <c r="U17" s="10">
        <v>93</v>
      </c>
      <c r="V17" s="10">
        <v>3</v>
      </c>
      <c r="W17" s="10">
        <v>92</v>
      </c>
      <c r="X17" s="10">
        <v>1</v>
      </c>
      <c r="Y17" s="10">
        <v>96</v>
      </c>
      <c r="Z17" s="10">
        <v>2</v>
      </c>
      <c r="AA17" s="10">
        <v>90</v>
      </c>
      <c r="AB17" s="10">
        <v>1</v>
      </c>
      <c r="AC17" s="10">
        <v>91</v>
      </c>
      <c r="AD17" s="10">
        <v>2</v>
      </c>
      <c r="AE17" s="10">
        <f t="shared" si="2"/>
        <v>560</v>
      </c>
      <c r="AF17" s="10">
        <f t="shared" si="3"/>
        <v>13</v>
      </c>
      <c r="AG17" s="7">
        <f t="shared" si="4"/>
        <v>1120</v>
      </c>
      <c r="AH17" s="7">
        <f t="shared" si="5"/>
        <v>27</v>
      </c>
      <c r="AI17" s="13"/>
      <c r="AJ17" s="11">
        <f t="shared" si="6"/>
        <v>1120</v>
      </c>
      <c r="AK17" t="s">
        <v>242</v>
      </c>
    </row>
    <row r="18" spans="1:37" ht="15.5" x14ac:dyDescent="0.35">
      <c r="A18" s="10">
        <v>8</v>
      </c>
      <c r="B18" s="10"/>
      <c r="C18" s="31" t="s">
        <v>43</v>
      </c>
      <c r="D18" s="31" t="s">
        <v>44</v>
      </c>
      <c r="E18" s="10">
        <v>85</v>
      </c>
      <c r="F18" s="10">
        <v>1</v>
      </c>
      <c r="G18" s="10">
        <v>82</v>
      </c>
      <c r="H18" s="10">
        <v>0</v>
      </c>
      <c r="I18" s="10">
        <v>91</v>
      </c>
      <c r="J18" s="10">
        <v>1</v>
      </c>
      <c r="K18" s="10">
        <v>88</v>
      </c>
      <c r="L18" s="10">
        <v>2</v>
      </c>
      <c r="M18" s="10">
        <v>94</v>
      </c>
      <c r="N18" s="10">
        <v>3</v>
      </c>
      <c r="O18" s="10">
        <v>89</v>
      </c>
      <c r="P18" s="10">
        <v>0</v>
      </c>
      <c r="Q18" s="10">
        <f t="shared" si="0"/>
        <v>529</v>
      </c>
      <c r="R18" s="10">
        <f t="shared" si="1"/>
        <v>7</v>
      </c>
      <c r="S18" s="10">
        <v>91</v>
      </c>
      <c r="T18" s="10">
        <v>2</v>
      </c>
      <c r="U18" s="10">
        <v>93</v>
      </c>
      <c r="V18" s="10">
        <v>1</v>
      </c>
      <c r="W18" s="10">
        <v>87</v>
      </c>
      <c r="X18" s="10">
        <v>0</v>
      </c>
      <c r="Y18" s="10">
        <v>85</v>
      </c>
      <c r="Z18" s="10">
        <v>1</v>
      </c>
      <c r="AA18" s="10">
        <v>79</v>
      </c>
      <c r="AB18" s="10">
        <v>0</v>
      </c>
      <c r="AC18" s="10">
        <v>86</v>
      </c>
      <c r="AD18" s="10">
        <v>1</v>
      </c>
      <c r="AE18" s="10">
        <f t="shared" si="2"/>
        <v>521</v>
      </c>
      <c r="AF18" s="10">
        <f t="shared" si="3"/>
        <v>5</v>
      </c>
      <c r="AG18" s="7">
        <f t="shared" si="4"/>
        <v>1050</v>
      </c>
      <c r="AH18" s="7">
        <f t="shared" si="5"/>
        <v>12</v>
      </c>
      <c r="AI18" s="13"/>
      <c r="AJ18" s="11">
        <f t="shared" si="6"/>
        <v>1050</v>
      </c>
    </row>
    <row r="19" spans="1:37" ht="15.5" x14ac:dyDescent="0.35">
      <c r="A19" s="10">
        <v>14</v>
      </c>
      <c r="B19" s="10"/>
      <c r="C19" s="32" t="s">
        <v>83</v>
      </c>
      <c r="D19" s="32" t="s">
        <v>84</v>
      </c>
      <c r="E19" s="10">
        <v>82</v>
      </c>
      <c r="F19" s="10">
        <v>1</v>
      </c>
      <c r="G19" s="10">
        <v>87</v>
      </c>
      <c r="H19" s="10">
        <v>0</v>
      </c>
      <c r="I19" s="10">
        <v>80</v>
      </c>
      <c r="J19" s="10">
        <v>0</v>
      </c>
      <c r="K19" s="10">
        <v>85</v>
      </c>
      <c r="L19" s="10">
        <v>0</v>
      </c>
      <c r="M19" s="10">
        <v>83</v>
      </c>
      <c r="N19" s="10">
        <v>0</v>
      </c>
      <c r="O19" s="10">
        <v>90</v>
      </c>
      <c r="P19" s="10">
        <v>1</v>
      </c>
      <c r="Q19" s="10">
        <f t="shared" si="0"/>
        <v>507</v>
      </c>
      <c r="R19" s="10">
        <f t="shared" si="1"/>
        <v>2</v>
      </c>
      <c r="S19" s="10">
        <v>87</v>
      </c>
      <c r="T19" s="10">
        <v>2</v>
      </c>
      <c r="U19" s="10">
        <v>82</v>
      </c>
      <c r="V19" s="10">
        <v>0</v>
      </c>
      <c r="W19" s="10">
        <v>85</v>
      </c>
      <c r="X19" s="10">
        <v>0</v>
      </c>
      <c r="Y19" s="10">
        <v>86</v>
      </c>
      <c r="Z19" s="10">
        <v>2</v>
      </c>
      <c r="AA19" s="10">
        <v>84</v>
      </c>
      <c r="AB19" s="10">
        <v>0</v>
      </c>
      <c r="AC19" s="10">
        <v>79</v>
      </c>
      <c r="AD19" s="10">
        <v>0</v>
      </c>
      <c r="AE19" s="10">
        <f t="shared" si="2"/>
        <v>503</v>
      </c>
      <c r="AF19" s="10">
        <f t="shared" si="3"/>
        <v>4</v>
      </c>
      <c r="AG19" s="7">
        <f t="shared" si="4"/>
        <v>1010</v>
      </c>
      <c r="AH19" s="7">
        <f t="shared" si="5"/>
        <v>6</v>
      </c>
      <c r="AI19" s="11"/>
      <c r="AJ19" s="11">
        <f t="shared" si="6"/>
        <v>1010</v>
      </c>
    </row>
    <row r="20" spans="1:37" ht="15.5" x14ac:dyDescent="0.35">
      <c r="A20" s="10">
        <v>19</v>
      </c>
      <c r="B20" s="10"/>
      <c r="C20" s="31" t="s">
        <v>81</v>
      </c>
      <c r="D20" s="31" t="s">
        <v>82</v>
      </c>
      <c r="E20" s="10">
        <v>88</v>
      </c>
      <c r="F20" s="10">
        <v>2</v>
      </c>
      <c r="G20" s="10">
        <v>87</v>
      </c>
      <c r="H20" s="10">
        <v>0</v>
      </c>
      <c r="I20" s="10">
        <v>82</v>
      </c>
      <c r="J20" s="10">
        <v>1</v>
      </c>
      <c r="K20" s="10">
        <v>81</v>
      </c>
      <c r="L20" s="10">
        <v>0</v>
      </c>
      <c r="M20" s="10">
        <v>80</v>
      </c>
      <c r="N20" s="10">
        <v>0</v>
      </c>
      <c r="O20" s="10">
        <v>85</v>
      </c>
      <c r="P20" s="10">
        <v>1</v>
      </c>
      <c r="Q20" s="10">
        <f t="shared" si="0"/>
        <v>503</v>
      </c>
      <c r="R20" s="10">
        <f t="shared" si="1"/>
        <v>4</v>
      </c>
      <c r="S20" s="10">
        <v>83</v>
      </c>
      <c r="T20" s="10">
        <v>0</v>
      </c>
      <c r="U20" s="10">
        <v>86</v>
      </c>
      <c r="V20" s="10">
        <v>0</v>
      </c>
      <c r="W20" s="10">
        <v>79</v>
      </c>
      <c r="X20" s="10">
        <v>0</v>
      </c>
      <c r="Y20" s="10">
        <v>80</v>
      </c>
      <c r="Z20" s="10">
        <v>0</v>
      </c>
      <c r="AA20" s="10">
        <v>87</v>
      </c>
      <c r="AB20" s="10">
        <v>1</v>
      </c>
      <c r="AC20" s="10">
        <v>86</v>
      </c>
      <c r="AD20" s="10">
        <v>0</v>
      </c>
      <c r="AE20" s="10">
        <f t="shared" si="2"/>
        <v>501</v>
      </c>
      <c r="AF20" s="10">
        <f t="shared" si="3"/>
        <v>1</v>
      </c>
      <c r="AG20" s="7">
        <f t="shared" si="4"/>
        <v>1004</v>
      </c>
      <c r="AH20" s="7">
        <f t="shared" si="5"/>
        <v>5</v>
      </c>
      <c r="AI20" s="11"/>
      <c r="AJ20" s="11">
        <f t="shared" si="6"/>
        <v>1004</v>
      </c>
    </row>
    <row r="21" spans="1:37" ht="15.5" x14ac:dyDescent="0.35">
      <c r="A21" s="10">
        <v>7</v>
      </c>
      <c r="B21" s="10"/>
      <c r="C21" s="31" t="s">
        <v>114</v>
      </c>
      <c r="D21" s="31" t="s">
        <v>115</v>
      </c>
      <c r="E21" s="10">
        <v>82</v>
      </c>
      <c r="F21" s="10">
        <v>1</v>
      </c>
      <c r="G21" s="10">
        <v>78</v>
      </c>
      <c r="H21" s="10">
        <v>0</v>
      </c>
      <c r="I21" s="10">
        <v>81</v>
      </c>
      <c r="J21" s="10">
        <v>0</v>
      </c>
      <c r="K21" s="10">
        <v>80</v>
      </c>
      <c r="L21" s="10">
        <v>0</v>
      </c>
      <c r="M21" s="10">
        <v>73</v>
      </c>
      <c r="N21" s="10">
        <v>0</v>
      </c>
      <c r="O21" s="10">
        <v>88</v>
      </c>
      <c r="P21" s="10">
        <v>1</v>
      </c>
      <c r="Q21" s="10">
        <f t="shared" si="0"/>
        <v>482</v>
      </c>
      <c r="R21" s="10">
        <f t="shared" si="1"/>
        <v>2</v>
      </c>
      <c r="S21" s="10">
        <v>84</v>
      </c>
      <c r="T21" s="10">
        <v>1</v>
      </c>
      <c r="U21" s="10">
        <v>90</v>
      </c>
      <c r="V21" s="10">
        <v>2</v>
      </c>
      <c r="W21" s="10">
        <v>84</v>
      </c>
      <c r="X21" s="10">
        <v>0</v>
      </c>
      <c r="Y21" s="10">
        <v>89</v>
      </c>
      <c r="Z21" s="10">
        <v>2</v>
      </c>
      <c r="AA21" s="10">
        <v>86</v>
      </c>
      <c r="AB21" s="10">
        <v>0</v>
      </c>
      <c r="AC21" s="10">
        <v>86</v>
      </c>
      <c r="AD21" s="10">
        <v>0</v>
      </c>
      <c r="AE21" s="10">
        <f t="shared" si="2"/>
        <v>519</v>
      </c>
      <c r="AF21" s="10">
        <f t="shared" si="3"/>
        <v>5</v>
      </c>
      <c r="AG21" s="7">
        <f t="shared" si="4"/>
        <v>1001</v>
      </c>
      <c r="AH21" s="7">
        <f t="shared" si="5"/>
        <v>7</v>
      </c>
      <c r="AI21" s="11"/>
      <c r="AJ21" s="11">
        <f t="shared" si="6"/>
        <v>1001</v>
      </c>
      <c r="AK21" t="s">
        <v>243</v>
      </c>
    </row>
    <row r="22" spans="1:37" ht="15.5" x14ac:dyDescent="0.35">
      <c r="A22" s="27">
        <v>21</v>
      </c>
      <c r="B22" s="27"/>
      <c r="C22" s="31" t="s">
        <v>80</v>
      </c>
      <c r="D22" s="31" t="s">
        <v>44</v>
      </c>
      <c r="E22" s="27">
        <v>89</v>
      </c>
      <c r="F22" s="27">
        <v>0</v>
      </c>
      <c r="G22" s="27">
        <v>90</v>
      </c>
      <c r="H22" s="27">
        <v>1</v>
      </c>
      <c r="I22" s="27">
        <v>89</v>
      </c>
      <c r="J22" s="27">
        <v>2</v>
      </c>
      <c r="K22" s="27">
        <v>85</v>
      </c>
      <c r="L22" s="27">
        <v>0</v>
      </c>
      <c r="M22" s="27">
        <v>88</v>
      </c>
      <c r="N22" s="27">
        <v>1</v>
      </c>
      <c r="O22" s="27">
        <v>81</v>
      </c>
      <c r="P22" s="27">
        <v>1</v>
      </c>
      <c r="Q22" s="10">
        <f t="shared" si="0"/>
        <v>522</v>
      </c>
      <c r="R22" s="10">
        <f t="shared" si="1"/>
        <v>5</v>
      </c>
      <c r="S22" s="27">
        <v>70</v>
      </c>
      <c r="T22" s="27">
        <v>0</v>
      </c>
      <c r="U22" s="27">
        <v>83</v>
      </c>
      <c r="V22" s="27">
        <v>0</v>
      </c>
      <c r="W22" s="27">
        <v>82</v>
      </c>
      <c r="X22" s="27">
        <v>0</v>
      </c>
      <c r="Y22" s="27">
        <v>66</v>
      </c>
      <c r="Z22" s="27">
        <v>0</v>
      </c>
      <c r="AA22" s="27">
        <v>79</v>
      </c>
      <c r="AB22" s="27">
        <v>1</v>
      </c>
      <c r="AC22" s="27">
        <v>90</v>
      </c>
      <c r="AD22" s="27">
        <v>0</v>
      </c>
      <c r="AE22" s="10">
        <f t="shared" si="2"/>
        <v>470</v>
      </c>
      <c r="AF22" s="10">
        <f t="shared" si="3"/>
        <v>1</v>
      </c>
      <c r="AG22" s="7">
        <f t="shared" si="4"/>
        <v>992</v>
      </c>
      <c r="AH22" s="7">
        <f t="shared" si="5"/>
        <v>6</v>
      </c>
      <c r="AI22" s="59"/>
      <c r="AJ22" s="11">
        <f t="shared" si="6"/>
        <v>992</v>
      </c>
    </row>
    <row r="23" spans="1:37" ht="15.5" x14ac:dyDescent="0.35">
      <c r="A23" s="10">
        <v>11</v>
      </c>
      <c r="B23" s="10"/>
      <c r="C23" s="31" t="s">
        <v>87</v>
      </c>
      <c r="D23" s="31" t="s">
        <v>88</v>
      </c>
      <c r="E23" s="10">
        <v>85</v>
      </c>
      <c r="F23" s="10">
        <v>1</v>
      </c>
      <c r="G23" s="10">
        <v>76</v>
      </c>
      <c r="H23" s="10">
        <v>0</v>
      </c>
      <c r="I23" s="10">
        <v>76</v>
      </c>
      <c r="J23" s="10">
        <v>0</v>
      </c>
      <c r="K23" s="10">
        <v>78</v>
      </c>
      <c r="L23" s="10">
        <v>1</v>
      </c>
      <c r="M23" s="10">
        <v>75</v>
      </c>
      <c r="N23" s="10">
        <v>0</v>
      </c>
      <c r="O23" s="10">
        <v>83</v>
      </c>
      <c r="P23" s="10">
        <v>1</v>
      </c>
      <c r="Q23" s="10">
        <f t="shared" si="0"/>
        <v>473</v>
      </c>
      <c r="R23" s="10">
        <f t="shared" si="1"/>
        <v>3</v>
      </c>
      <c r="S23" s="10">
        <v>86</v>
      </c>
      <c r="T23" s="10">
        <v>0</v>
      </c>
      <c r="U23" s="10">
        <v>86</v>
      </c>
      <c r="V23" s="10">
        <v>0</v>
      </c>
      <c r="W23" s="10">
        <v>78</v>
      </c>
      <c r="X23" s="10">
        <v>0</v>
      </c>
      <c r="Y23" s="10">
        <v>82</v>
      </c>
      <c r="Z23" s="10">
        <v>0</v>
      </c>
      <c r="AA23" s="10">
        <v>82</v>
      </c>
      <c r="AB23" s="10">
        <v>0</v>
      </c>
      <c r="AC23" s="10">
        <v>90</v>
      </c>
      <c r="AD23" s="10">
        <v>1</v>
      </c>
      <c r="AE23" s="10">
        <f t="shared" si="2"/>
        <v>504</v>
      </c>
      <c r="AF23" s="10">
        <f t="shared" si="3"/>
        <v>1</v>
      </c>
      <c r="AG23" s="7">
        <f t="shared" si="4"/>
        <v>977</v>
      </c>
      <c r="AH23" s="7">
        <f t="shared" si="5"/>
        <v>4</v>
      </c>
      <c r="AI23" s="11"/>
      <c r="AJ23" s="11">
        <f t="shared" si="6"/>
        <v>977</v>
      </c>
    </row>
    <row r="24" spans="1:37" ht="15.5" x14ac:dyDescent="0.35">
      <c r="A24" s="10">
        <v>13</v>
      </c>
      <c r="B24" s="10"/>
      <c r="C24" s="31" t="s">
        <v>94</v>
      </c>
      <c r="D24" s="31" t="s">
        <v>41</v>
      </c>
      <c r="E24" s="10">
        <v>86</v>
      </c>
      <c r="F24" s="10">
        <v>0</v>
      </c>
      <c r="G24" s="10">
        <v>80</v>
      </c>
      <c r="H24" s="10">
        <v>0</v>
      </c>
      <c r="I24" s="10">
        <v>89</v>
      </c>
      <c r="J24" s="10">
        <v>1</v>
      </c>
      <c r="K24" s="10">
        <v>82</v>
      </c>
      <c r="L24" s="10">
        <v>0</v>
      </c>
      <c r="M24" s="10">
        <v>76</v>
      </c>
      <c r="N24" s="10">
        <v>2</v>
      </c>
      <c r="O24" s="10">
        <v>82</v>
      </c>
      <c r="P24" s="10">
        <v>0</v>
      </c>
      <c r="Q24" s="10">
        <f t="shared" si="0"/>
        <v>495</v>
      </c>
      <c r="R24" s="10">
        <f t="shared" si="1"/>
        <v>3</v>
      </c>
      <c r="S24" s="10">
        <v>72</v>
      </c>
      <c r="T24" s="10">
        <v>0</v>
      </c>
      <c r="U24" s="10">
        <v>77</v>
      </c>
      <c r="V24" s="10">
        <v>0</v>
      </c>
      <c r="W24" s="10">
        <v>84</v>
      </c>
      <c r="X24" s="10">
        <v>1</v>
      </c>
      <c r="Y24" s="10">
        <v>82</v>
      </c>
      <c r="Z24" s="10">
        <v>2</v>
      </c>
      <c r="AA24" s="10">
        <v>84</v>
      </c>
      <c r="AB24" s="10">
        <v>0</v>
      </c>
      <c r="AC24" s="10">
        <v>82</v>
      </c>
      <c r="AD24" s="10">
        <v>0</v>
      </c>
      <c r="AE24" s="10">
        <f t="shared" si="2"/>
        <v>481</v>
      </c>
      <c r="AF24" s="10">
        <f t="shared" si="3"/>
        <v>3</v>
      </c>
      <c r="AG24" s="7">
        <f t="shared" si="4"/>
        <v>976</v>
      </c>
      <c r="AH24" s="7">
        <f t="shared" si="5"/>
        <v>6</v>
      </c>
      <c r="AI24" s="13"/>
      <c r="AJ24" s="11">
        <f t="shared" si="6"/>
        <v>976</v>
      </c>
    </row>
    <row r="25" spans="1:37" ht="15.5" x14ac:dyDescent="0.35">
      <c r="A25" s="14"/>
      <c r="B25" s="14"/>
      <c r="C25" s="14"/>
      <c r="D25" s="14"/>
      <c r="E25" s="14"/>
      <c r="F25" s="14"/>
      <c r="G25" s="14"/>
      <c r="H25" s="48"/>
      <c r="I25" s="45"/>
      <c r="J25" s="45"/>
      <c r="K25" s="45"/>
      <c r="L25" s="45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7" x14ac:dyDescent="0.25">
      <c r="A26" s="140" t="s">
        <v>18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2"/>
      <c r="AB26" s="54"/>
      <c r="AC26" s="54"/>
      <c r="AD26" s="54"/>
      <c r="AE26" s="54"/>
      <c r="AF26" s="15"/>
    </row>
    <row r="27" spans="1:37" x14ac:dyDescent="0.25">
      <c r="A27" s="16" t="s">
        <v>17</v>
      </c>
      <c r="B27" s="17" t="s">
        <v>0</v>
      </c>
      <c r="C27" s="52" t="s">
        <v>1</v>
      </c>
      <c r="D27" t="s">
        <v>119</v>
      </c>
      <c r="F27" s="53">
        <v>1</v>
      </c>
      <c r="G27" s="44"/>
      <c r="H27" s="7">
        <v>2</v>
      </c>
      <c r="I27" s="44"/>
      <c r="J27" s="53">
        <v>3</v>
      </c>
      <c r="K27" s="44"/>
      <c r="L27" s="53">
        <v>4</v>
      </c>
      <c r="M27" s="44"/>
      <c r="N27" s="53">
        <v>5</v>
      </c>
      <c r="O27" s="44"/>
      <c r="P27" s="53">
        <v>6</v>
      </c>
      <c r="Q27" s="44"/>
      <c r="R27" s="53">
        <v>7</v>
      </c>
      <c r="S27" s="44"/>
      <c r="T27" s="53">
        <v>8</v>
      </c>
      <c r="U27" s="44"/>
      <c r="V27" s="53">
        <v>9</v>
      </c>
      <c r="W27" s="44"/>
      <c r="X27" s="53">
        <v>10</v>
      </c>
      <c r="Y27" s="44"/>
      <c r="Z27" s="53" t="s">
        <v>9</v>
      </c>
      <c r="AA27" s="44"/>
      <c r="AB27" s="44" t="s">
        <v>8</v>
      </c>
      <c r="AF27" s="44"/>
    </row>
    <row r="28" spans="1:37" ht="15.5" x14ac:dyDescent="0.35">
      <c r="A28" s="60">
        <v>1</v>
      </c>
      <c r="B28" s="70" t="s">
        <v>78</v>
      </c>
      <c r="C28" s="70" t="s">
        <v>79</v>
      </c>
      <c r="D28" s="60">
        <v>1112</v>
      </c>
      <c r="E28" s="63"/>
      <c r="F28" s="64">
        <v>9.6</v>
      </c>
      <c r="G28" s="65"/>
      <c r="H28" s="64">
        <v>10.4</v>
      </c>
      <c r="I28" s="65"/>
      <c r="J28" s="64">
        <v>9.6999999999999993</v>
      </c>
      <c r="K28" s="65"/>
      <c r="L28" s="64">
        <v>8.6</v>
      </c>
      <c r="M28" s="65"/>
      <c r="N28" s="64">
        <v>9.4</v>
      </c>
      <c r="O28" s="65"/>
      <c r="P28" s="64">
        <v>9.8000000000000007</v>
      </c>
      <c r="Q28" s="65"/>
      <c r="R28" s="64">
        <v>9.1</v>
      </c>
      <c r="S28" s="65"/>
      <c r="T28" s="64">
        <v>9.9</v>
      </c>
      <c r="U28" s="65"/>
      <c r="V28" s="64">
        <v>9.5</v>
      </c>
      <c r="W28" s="65"/>
      <c r="X28" s="64">
        <v>10.3</v>
      </c>
      <c r="Y28" s="65"/>
      <c r="Z28" s="64">
        <f t="shared" ref="Z28:Z35" si="7">F28+H28+J28+L28+N28+P28+R28+T28+V28+X28</f>
        <v>96.3</v>
      </c>
      <c r="AA28" s="65"/>
      <c r="AB28" s="64">
        <f t="shared" ref="AB28:AB35" si="8">D28+Z28</f>
        <v>1208.3</v>
      </c>
      <c r="AF28" s="47"/>
    </row>
    <row r="29" spans="1:37" ht="15.5" x14ac:dyDescent="0.35">
      <c r="A29" s="60">
        <v>2</v>
      </c>
      <c r="B29" s="70" t="s">
        <v>95</v>
      </c>
      <c r="C29" s="70" t="s">
        <v>96</v>
      </c>
      <c r="D29" s="60">
        <v>1111</v>
      </c>
      <c r="E29" s="63"/>
      <c r="F29" s="64">
        <v>9.1999999999999993</v>
      </c>
      <c r="G29" s="65"/>
      <c r="H29" s="64">
        <v>9.1</v>
      </c>
      <c r="I29" s="65"/>
      <c r="J29" s="64">
        <v>10.4</v>
      </c>
      <c r="K29" s="65"/>
      <c r="L29" s="64">
        <v>9.3000000000000007</v>
      </c>
      <c r="M29" s="65"/>
      <c r="N29" s="64">
        <v>10.1</v>
      </c>
      <c r="O29" s="65"/>
      <c r="P29" s="64">
        <v>9.9</v>
      </c>
      <c r="Q29" s="65"/>
      <c r="R29" s="64">
        <v>8.5</v>
      </c>
      <c r="S29" s="65"/>
      <c r="T29" s="64">
        <v>8.5</v>
      </c>
      <c r="U29" s="65"/>
      <c r="V29" s="64">
        <v>9.3000000000000007</v>
      </c>
      <c r="W29" s="65"/>
      <c r="X29" s="64">
        <v>9.3000000000000007</v>
      </c>
      <c r="Y29" s="65"/>
      <c r="Z29" s="64">
        <f t="shared" si="7"/>
        <v>93.6</v>
      </c>
      <c r="AA29" s="65"/>
      <c r="AB29" s="64">
        <f t="shared" si="8"/>
        <v>1204.5999999999999</v>
      </c>
      <c r="AF29" s="47"/>
    </row>
    <row r="30" spans="1:37" ht="15.5" x14ac:dyDescent="0.35">
      <c r="A30" s="60">
        <v>3</v>
      </c>
      <c r="B30" s="70" t="s">
        <v>97</v>
      </c>
      <c r="C30" s="70" t="s">
        <v>98</v>
      </c>
      <c r="D30" s="60">
        <v>1105</v>
      </c>
      <c r="E30" s="63"/>
      <c r="F30" s="64">
        <v>8.6</v>
      </c>
      <c r="G30" s="65"/>
      <c r="H30" s="64">
        <v>8.6</v>
      </c>
      <c r="I30" s="65"/>
      <c r="J30" s="64">
        <v>10.1</v>
      </c>
      <c r="K30" s="65"/>
      <c r="L30" s="64">
        <v>10.199999999999999</v>
      </c>
      <c r="M30" s="65"/>
      <c r="N30" s="64">
        <v>8.6999999999999993</v>
      </c>
      <c r="O30" s="65"/>
      <c r="P30" s="64">
        <v>10.6</v>
      </c>
      <c r="Q30" s="65"/>
      <c r="R30" s="64">
        <v>10.5</v>
      </c>
      <c r="S30" s="65"/>
      <c r="T30" s="64">
        <v>9.6999999999999993</v>
      </c>
      <c r="U30" s="65"/>
      <c r="V30" s="64">
        <v>8.6999999999999993</v>
      </c>
      <c r="W30" s="65"/>
      <c r="X30" s="64">
        <v>10.6</v>
      </c>
      <c r="Y30" s="65"/>
      <c r="Z30" s="64">
        <f t="shared" si="7"/>
        <v>96.300000000000011</v>
      </c>
      <c r="AA30" s="65"/>
      <c r="AB30" s="64">
        <f t="shared" si="8"/>
        <v>1201.3</v>
      </c>
      <c r="AF30" s="47"/>
    </row>
    <row r="31" spans="1:37" ht="15.5" x14ac:dyDescent="0.35">
      <c r="A31" s="60">
        <v>4</v>
      </c>
      <c r="B31" s="70" t="s">
        <v>116</v>
      </c>
      <c r="C31" s="70" t="s">
        <v>117</v>
      </c>
      <c r="D31" s="60">
        <v>1090</v>
      </c>
      <c r="E31" s="63"/>
      <c r="F31" s="64">
        <v>9.6</v>
      </c>
      <c r="G31" s="65"/>
      <c r="H31" s="64">
        <v>10.8</v>
      </c>
      <c r="I31" s="65"/>
      <c r="J31" s="64">
        <v>8.8000000000000007</v>
      </c>
      <c r="K31" s="65"/>
      <c r="L31" s="64">
        <v>9.5</v>
      </c>
      <c r="M31" s="65"/>
      <c r="N31" s="64">
        <v>8.8000000000000007</v>
      </c>
      <c r="O31" s="65"/>
      <c r="P31" s="64">
        <v>10.1</v>
      </c>
      <c r="Q31" s="65"/>
      <c r="R31" s="64">
        <v>6.3</v>
      </c>
      <c r="S31" s="65"/>
      <c r="T31" s="64">
        <v>8.6</v>
      </c>
      <c r="U31" s="65"/>
      <c r="V31" s="64">
        <v>8.3000000000000007</v>
      </c>
      <c r="W31" s="65"/>
      <c r="X31" s="64">
        <v>9.8000000000000007</v>
      </c>
      <c r="Y31" s="65"/>
      <c r="Z31" s="64">
        <f t="shared" si="7"/>
        <v>90.6</v>
      </c>
      <c r="AA31" s="65"/>
      <c r="AB31" s="64">
        <f t="shared" si="8"/>
        <v>1180.5999999999999</v>
      </c>
      <c r="AF31" s="47"/>
    </row>
    <row r="32" spans="1:37" ht="15.5" x14ac:dyDescent="0.35">
      <c r="A32" s="60">
        <v>5</v>
      </c>
      <c r="B32" s="70" t="s">
        <v>85</v>
      </c>
      <c r="C32" s="70" t="s">
        <v>86</v>
      </c>
      <c r="D32" s="60">
        <v>1085</v>
      </c>
      <c r="E32" s="63"/>
      <c r="F32" s="64">
        <v>8.1</v>
      </c>
      <c r="G32" s="65"/>
      <c r="H32" s="64">
        <v>10</v>
      </c>
      <c r="I32" s="65"/>
      <c r="J32" s="64">
        <v>10.1</v>
      </c>
      <c r="K32" s="65"/>
      <c r="L32" s="64">
        <v>10.7</v>
      </c>
      <c r="M32" s="65"/>
      <c r="N32" s="64">
        <v>9.5</v>
      </c>
      <c r="O32" s="65"/>
      <c r="P32" s="64">
        <v>9.1999999999999993</v>
      </c>
      <c r="Q32" s="65"/>
      <c r="R32" s="64">
        <v>9.4</v>
      </c>
      <c r="S32" s="65"/>
      <c r="T32" s="64">
        <v>8.4</v>
      </c>
      <c r="U32" s="65"/>
      <c r="V32" s="64">
        <v>10.199999999999999</v>
      </c>
      <c r="W32" s="65"/>
      <c r="X32" s="64">
        <v>10.4</v>
      </c>
      <c r="Y32" s="65"/>
      <c r="Z32" s="64">
        <f t="shared" si="7"/>
        <v>96.000000000000028</v>
      </c>
      <c r="AA32" s="65"/>
      <c r="AB32" s="64">
        <f t="shared" si="8"/>
        <v>1181</v>
      </c>
      <c r="AF32" s="47"/>
    </row>
    <row r="33" spans="1:32" ht="15.5" x14ac:dyDescent="0.35">
      <c r="A33" s="60">
        <v>6</v>
      </c>
      <c r="B33" s="71" t="s">
        <v>99</v>
      </c>
      <c r="C33" s="71" t="s">
        <v>100</v>
      </c>
      <c r="D33" s="60">
        <v>1075</v>
      </c>
      <c r="E33" s="63"/>
      <c r="F33" s="64">
        <v>7</v>
      </c>
      <c r="G33" s="65"/>
      <c r="H33" s="64">
        <v>8.4</v>
      </c>
      <c r="I33" s="65"/>
      <c r="J33" s="64">
        <v>10.7</v>
      </c>
      <c r="K33" s="65"/>
      <c r="L33" s="64">
        <v>9.8000000000000007</v>
      </c>
      <c r="M33" s="65"/>
      <c r="N33" s="64">
        <v>9.6</v>
      </c>
      <c r="O33" s="65"/>
      <c r="P33" s="64">
        <v>8.4</v>
      </c>
      <c r="Q33" s="65"/>
      <c r="R33" s="64">
        <v>9.6</v>
      </c>
      <c r="S33" s="65"/>
      <c r="T33" s="64">
        <v>7.2</v>
      </c>
      <c r="U33" s="65"/>
      <c r="V33" s="64">
        <v>7.9</v>
      </c>
      <c r="W33" s="65"/>
      <c r="X33" s="64">
        <v>10.5</v>
      </c>
      <c r="Y33" s="65"/>
      <c r="Z33" s="64">
        <f t="shared" si="7"/>
        <v>89.100000000000009</v>
      </c>
      <c r="AA33" s="65"/>
      <c r="AB33" s="64">
        <f t="shared" si="8"/>
        <v>1164.0999999999999</v>
      </c>
      <c r="AF33" s="47"/>
    </row>
    <row r="34" spans="1:32" ht="15.5" x14ac:dyDescent="0.35">
      <c r="A34" s="60">
        <v>7</v>
      </c>
      <c r="B34" s="70" t="s">
        <v>91</v>
      </c>
      <c r="C34" s="70" t="s">
        <v>92</v>
      </c>
      <c r="D34" s="60">
        <v>1065</v>
      </c>
      <c r="E34" s="63"/>
      <c r="F34" s="64">
        <v>9.4</v>
      </c>
      <c r="G34" s="65"/>
      <c r="H34" s="64">
        <v>9.5</v>
      </c>
      <c r="I34" s="65"/>
      <c r="J34" s="64">
        <v>7.8</v>
      </c>
      <c r="K34" s="65"/>
      <c r="L34" s="64">
        <v>8.8000000000000007</v>
      </c>
      <c r="M34" s="65"/>
      <c r="N34" s="64">
        <v>9.3000000000000007</v>
      </c>
      <c r="O34" s="65"/>
      <c r="P34" s="64">
        <v>8</v>
      </c>
      <c r="Q34" s="65"/>
      <c r="R34" s="64">
        <v>8.1999999999999993</v>
      </c>
      <c r="S34" s="65"/>
      <c r="T34" s="64">
        <v>9</v>
      </c>
      <c r="U34" s="65"/>
      <c r="V34" s="64">
        <v>9.1999999999999993</v>
      </c>
      <c r="W34" s="65"/>
      <c r="X34" s="64">
        <v>9.6</v>
      </c>
      <c r="Y34" s="65"/>
      <c r="Z34" s="64">
        <f t="shared" si="7"/>
        <v>88.8</v>
      </c>
      <c r="AA34" s="65"/>
      <c r="AB34" s="64">
        <f t="shared" si="8"/>
        <v>1153.8</v>
      </c>
      <c r="AF34" s="47"/>
    </row>
    <row r="35" spans="1:32" ht="15.5" x14ac:dyDescent="0.35">
      <c r="A35" s="60">
        <v>8</v>
      </c>
      <c r="B35" s="70" t="s">
        <v>93</v>
      </c>
      <c r="C35" s="70" t="s">
        <v>94</v>
      </c>
      <c r="D35" s="60">
        <v>1060</v>
      </c>
      <c r="E35" s="63"/>
      <c r="F35" s="64">
        <v>7.3</v>
      </c>
      <c r="G35" s="65"/>
      <c r="H35" s="64">
        <v>8.3000000000000007</v>
      </c>
      <c r="I35" s="65"/>
      <c r="J35" s="64">
        <v>10</v>
      </c>
      <c r="K35" s="65"/>
      <c r="L35" s="64">
        <v>9</v>
      </c>
      <c r="M35" s="65"/>
      <c r="N35" s="64">
        <v>9.6</v>
      </c>
      <c r="O35" s="65"/>
      <c r="P35" s="64">
        <v>9.5</v>
      </c>
      <c r="Q35" s="65"/>
      <c r="R35" s="64">
        <v>8.9</v>
      </c>
      <c r="S35" s="65"/>
      <c r="T35" s="64">
        <v>9.8000000000000007</v>
      </c>
      <c r="U35" s="65"/>
      <c r="V35" s="64">
        <v>10</v>
      </c>
      <c r="W35" s="65"/>
      <c r="X35" s="64">
        <v>8.8000000000000007</v>
      </c>
      <c r="Y35" s="65"/>
      <c r="Z35" s="64">
        <f t="shared" si="7"/>
        <v>91.2</v>
      </c>
      <c r="AA35" s="65"/>
      <c r="AB35" s="64">
        <f t="shared" si="8"/>
        <v>1151.2</v>
      </c>
      <c r="AF35" s="47"/>
    </row>
    <row r="36" spans="1:32" x14ac:dyDescent="0.25">
      <c r="N36" s="18"/>
      <c r="P36" s="18"/>
      <c r="R36" s="18"/>
      <c r="V36" s="18"/>
      <c r="X36" s="18"/>
      <c r="Z36" s="18"/>
      <c r="AA36" s="18"/>
    </row>
  </sheetData>
  <mergeCells count="6">
    <mergeCell ref="A1:AJ1"/>
    <mergeCell ref="A2:AJ2"/>
    <mergeCell ref="A26:AA26"/>
    <mergeCell ref="A4:B4"/>
    <mergeCell ref="A5:B5"/>
    <mergeCell ref="A6:B6"/>
  </mergeCells>
  <phoneticPr fontId="7" type="noConversion"/>
  <pageMargins left="0.25" right="0.25" top="0.75" bottom="0.75" header="0.3" footer="0.3"/>
  <pageSetup scale="55" orientation="landscape" verticalDpi="300" r:id="rId1"/>
  <headerFooter alignWithMargins="0"/>
  <colBreaks count="1" manualBreakCount="1">
    <brk id="3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5"/>
  <sheetViews>
    <sheetView zoomScale="75" zoomScaleNormal="75" workbookViewId="0">
      <selection sqref="A1:AK1"/>
    </sheetView>
  </sheetViews>
  <sheetFormatPr defaultRowHeight="12.5" x14ac:dyDescent="0.25"/>
  <cols>
    <col min="1" max="1" width="7.1796875" customWidth="1"/>
    <col min="2" max="2" width="10.1796875" customWidth="1"/>
    <col min="3" max="3" width="11.81640625" customWidth="1"/>
    <col min="4" max="4" width="5.7265625" customWidth="1"/>
    <col min="5" max="5" width="3.26953125" customWidth="1"/>
    <col min="6" max="6" width="5.7265625" customWidth="1"/>
    <col min="7" max="7" width="3.26953125" customWidth="1"/>
    <col min="8" max="8" width="5.7265625" customWidth="1"/>
    <col min="9" max="9" width="3.26953125" customWidth="1"/>
    <col min="10" max="10" width="5.7265625" customWidth="1"/>
    <col min="11" max="11" width="3.26953125" customWidth="1"/>
    <col min="12" max="12" width="7" customWidth="1"/>
    <col min="13" max="13" width="4" customWidth="1"/>
    <col min="14" max="14" width="5.7265625" customWidth="1"/>
    <col min="15" max="15" width="3.26953125" customWidth="1"/>
    <col min="16" max="16" width="5.7265625" customWidth="1"/>
    <col min="17" max="17" width="3.26953125" customWidth="1"/>
    <col min="18" max="18" width="5.7265625" customWidth="1"/>
    <col min="19" max="19" width="3.26953125" customWidth="1"/>
    <col min="20" max="20" width="5.7265625" customWidth="1"/>
    <col min="21" max="21" width="3.26953125" customWidth="1"/>
    <col min="22" max="22" width="6.26953125" customWidth="1"/>
    <col min="23" max="23" width="4.7265625" customWidth="1"/>
    <col min="24" max="24" width="7" customWidth="1"/>
    <col min="25" max="25" width="3.26953125" customWidth="1"/>
    <col min="26" max="26" width="8" customWidth="1"/>
    <col min="27" max="27" width="3.26953125" customWidth="1"/>
    <col min="28" max="28" width="5.7265625" customWidth="1"/>
    <col min="29" max="29" width="3.26953125" customWidth="1"/>
    <col min="30" max="30" width="5.7265625" customWidth="1"/>
    <col min="31" max="31" width="3.26953125" customWidth="1"/>
    <col min="32" max="32" width="7.7265625" customWidth="1"/>
    <col min="33" max="33" width="5.26953125" customWidth="1"/>
    <col min="37" max="37" width="5.453125" customWidth="1"/>
  </cols>
  <sheetData>
    <row r="1" spans="1:37" ht="15.5" x14ac:dyDescent="0.35">
      <c r="A1" s="146" t="s">
        <v>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</row>
    <row r="2" spans="1:37" ht="15.5" x14ac:dyDescent="0.35">
      <c r="A2" s="146" t="s">
        <v>273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3" x14ac:dyDescent="0.3">
      <c r="A4" s="72" t="s">
        <v>3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ht="13" x14ac:dyDescent="0.25">
      <c r="A5" s="73" t="s">
        <v>4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ht="13" x14ac:dyDescent="0.3">
      <c r="A6" s="72" t="s">
        <v>5</v>
      </c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5">
      <c r="A7" s="3"/>
      <c r="B7" s="4"/>
      <c r="C7" s="4"/>
      <c r="D7" s="4"/>
      <c r="E7" s="4"/>
      <c r="F7" s="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5">
      <c r="A8" s="7" t="s">
        <v>10</v>
      </c>
      <c r="B8" s="8" t="s">
        <v>0</v>
      </c>
      <c r="C8" s="8" t="s">
        <v>1</v>
      </c>
      <c r="D8" s="9">
        <v>1</v>
      </c>
      <c r="E8" s="9" t="s">
        <v>118</v>
      </c>
      <c r="F8" s="9">
        <v>2</v>
      </c>
      <c r="G8" s="9" t="s">
        <v>118</v>
      </c>
      <c r="H8" s="9">
        <v>3</v>
      </c>
      <c r="I8" s="9" t="s">
        <v>118</v>
      </c>
      <c r="J8" s="9">
        <v>4</v>
      </c>
      <c r="K8" s="9" t="s">
        <v>118</v>
      </c>
      <c r="L8" s="9" t="s">
        <v>274</v>
      </c>
      <c r="M8" s="9" t="s">
        <v>118</v>
      </c>
      <c r="N8" s="9">
        <v>1</v>
      </c>
      <c r="O8" s="9" t="s">
        <v>118</v>
      </c>
      <c r="P8" s="9">
        <v>2</v>
      </c>
      <c r="Q8" s="9" t="s">
        <v>118</v>
      </c>
      <c r="R8" s="9">
        <v>3</v>
      </c>
      <c r="S8" s="9" t="s">
        <v>118</v>
      </c>
      <c r="T8" s="9">
        <v>4</v>
      </c>
      <c r="U8" s="9" t="s">
        <v>118</v>
      </c>
      <c r="V8" s="9" t="s">
        <v>275</v>
      </c>
      <c r="W8" s="9" t="s">
        <v>118</v>
      </c>
      <c r="X8" s="9">
        <v>1</v>
      </c>
      <c r="Y8" s="9" t="s">
        <v>118</v>
      </c>
      <c r="Z8" s="9">
        <v>2</v>
      </c>
      <c r="AA8" s="9" t="s">
        <v>118</v>
      </c>
      <c r="AB8" s="9">
        <v>3</v>
      </c>
      <c r="AC8" s="9" t="s">
        <v>276</v>
      </c>
      <c r="AD8" s="9">
        <v>4</v>
      </c>
      <c r="AE8" s="9" t="s">
        <v>118</v>
      </c>
      <c r="AF8" s="9" t="s">
        <v>277</v>
      </c>
      <c r="AG8" s="9" t="s">
        <v>118</v>
      </c>
      <c r="AH8" s="9" t="s">
        <v>8</v>
      </c>
      <c r="AI8" s="9" t="s">
        <v>118</v>
      </c>
      <c r="AJ8" s="4"/>
      <c r="AK8" s="4"/>
    </row>
    <row r="9" spans="1:37" ht="15.5" x14ac:dyDescent="0.35">
      <c r="A9" s="48">
        <v>38</v>
      </c>
      <c r="B9" s="45" t="s">
        <v>152</v>
      </c>
      <c r="C9" s="45" t="s">
        <v>153</v>
      </c>
      <c r="D9" s="10">
        <v>98</v>
      </c>
      <c r="E9" s="10">
        <v>6</v>
      </c>
      <c r="F9" s="10">
        <v>97</v>
      </c>
      <c r="G9" s="10">
        <v>4</v>
      </c>
      <c r="H9" s="10">
        <v>98</v>
      </c>
      <c r="I9" s="10">
        <v>5</v>
      </c>
      <c r="J9" s="10">
        <v>98</v>
      </c>
      <c r="K9" s="10">
        <v>5</v>
      </c>
      <c r="L9" s="10">
        <f t="shared" ref="L9:L34" si="0">D9+F9+H9+J9</f>
        <v>391</v>
      </c>
      <c r="M9" s="10">
        <f t="shared" ref="M9:M34" si="1">E9+G9+I9+K9</f>
        <v>20</v>
      </c>
      <c r="N9" s="10">
        <v>87</v>
      </c>
      <c r="O9" s="10">
        <v>0</v>
      </c>
      <c r="P9" s="10">
        <v>92</v>
      </c>
      <c r="Q9" s="10">
        <v>2</v>
      </c>
      <c r="R9" s="10">
        <v>92</v>
      </c>
      <c r="S9" s="10">
        <v>2</v>
      </c>
      <c r="T9" s="10">
        <v>91</v>
      </c>
      <c r="U9" s="10">
        <v>0</v>
      </c>
      <c r="V9" s="10">
        <f t="shared" ref="V9:V34" si="2">N9+P9+R9+T9</f>
        <v>362</v>
      </c>
      <c r="W9" s="10">
        <f t="shared" ref="W9:W34" si="3">O9+Q9+S9+U9</f>
        <v>4</v>
      </c>
      <c r="X9" s="10">
        <v>99</v>
      </c>
      <c r="Y9" s="10">
        <v>4</v>
      </c>
      <c r="Z9" s="10">
        <v>96</v>
      </c>
      <c r="AA9" s="10">
        <v>3</v>
      </c>
      <c r="AB9" s="10">
        <v>95</v>
      </c>
      <c r="AC9" s="10">
        <v>4</v>
      </c>
      <c r="AD9" s="10">
        <v>93</v>
      </c>
      <c r="AE9" s="10">
        <v>2</v>
      </c>
      <c r="AF9" s="10">
        <f t="shared" ref="AF9:AF34" si="4">X9+Z9+AB9+AD9</f>
        <v>383</v>
      </c>
      <c r="AG9" s="10">
        <f t="shared" ref="AG9:AG34" si="5">Y9+AA9+AC9+AE9</f>
        <v>13</v>
      </c>
      <c r="AH9" s="7">
        <f t="shared" ref="AH9:AH34" si="6">L9+V9+AF9</f>
        <v>1136</v>
      </c>
      <c r="AI9" s="7">
        <f t="shared" ref="AI9:AI34" si="7">M9+W9+AG9</f>
        <v>37</v>
      </c>
      <c r="AJ9" s="47"/>
      <c r="AK9" s="47"/>
    </row>
    <row r="10" spans="1:37" ht="15.5" x14ac:dyDescent="0.35">
      <c r="A10" s="48">
        <v>47</v>
      </c>
      <c r="B10" s="45" t="s">
        <v>160</v>
      </c>
      <c r="C10" s="45" t="s">
        <v>161</v>
      </c>
      <c r="D10" s="10">
        <v>100</v>
      </c>
      <c r="E10" s="10">
        <v>8</v>
      </c>
      <c r="F10" s="10">
        <v>99</v>
      </c>
      <c r="G10" s="10">
        <v>8</v>
      </c>
      <c r="H10" s="10">
        <v>100</v>
      </c>
      <c r="I10" s="10">
        <v>7</v>
      </c>
      <c r="J10" s="10">
        <v>99</v>
      </c>
      <c r="K10" s="10">
        <v>6</v>
      </c>
      <c r="L10" s="10">
        <f t="shared" si="0"/>
        <v>398</v>
      </c>
      <c r="M10" s="10">
        <f t="shared" si="1"/>
        <v>29</v>
      </c>
      <c r="N10" s="10">
        <v>95</v>
      </c>
      <c r="O10" s="10">
        <v>3</v>
      </c>
      <c r="P10" s="10">
        <v>97</v>
      </c>
      <c r="Q10" s="10">
        <v>3</v>
      </c>
      <c r="R10" s="10">
        <v>90</v>
      </c>
      <c r="S10" s="10">
        <v>1</v>
      </c>
      <c r="T10" s="10">
        <v>91</v>
      </c>
      <c r="U10" s="10">
        <v>2</v>
      </c>
      <c r="V10" s="10">
        <f t="shared" si="2"/>
        <v>373</v>
      </c>
      <c r="W10" s="10">
        <f t="shared" si="3"/>
        <v>9</v>
      </c>
      <c r="X10" s="10">
        <v>93</v>
      </c>
      <c r="Y10" s="10">
        <v>1</v>
      </c>
      <c r="Z10" s="10">
        <v>96</v>
      </c>
      <c r="AA10" s="10">
        <v>2</v>
      </c>
      <c r="AB10" s="10">
        <v>96</v>
      </c>
      <c r="AC10" s="10">
        <v>2</v>
      </c>
      <c r="AD10" s="10">
        <v>93</v>
      </c>
      <c r="AE10" s="10">
        <v>3</v>
      </c>
      <c r="AF10" s="10">
        <f t="shared" si="4"/>
        <v>378</v>
      </c>
      <c r="AG10" s="10">
        <f t="shared" si="5"/>
        <v>8</v>
      </c>
      <c r="AH10" s="7">
        <f t="shared" si="6"/>
        <v>1149</v>
      </c>
      <c r="AI10" s="7">
        <f t="shared" si="7"/>
        <v>46</v>
      </c>
      <c r="AJ10" s="47"/>
      <c r="AK10" s="47"/>
    </row>
    <row r="11" spans="1:37" ht="15.5" x14ac:dyDescent="0.35">
      <c r="A11" s="48">
        <v>56</v>
      </c>
      <c r="B11" s="45" t="s">
        <v>278</v>
      </c>
      <c r="C11" s="45" t="s">
        <v>128</v>
      </c>
      <c r="D11" s="10"/>
      <c r="E11" s="10"/>
      <c r="F11" s="10"/>
      <c r="G11" s="10"/>
      <c r="H11" s="10"/>
      <c r="I11" s="10"/>
      <c r="J11" s="10"/>
      <c r="K11" s="10"/>
      <c r="L11" s="10">
        <f t="shared" si="0"/>
        <v>0</v>
      </c>
      <c r="M11" s="10">
        <f t="shared" si="1"/>
        <v>0</v>
      </c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>
        <f t="shared" si="3"/>
        <v>0</v>
      </c>
      <c r="X11" s="10"/>
      <c r="Y11" s="10"/>
      <c r="Z11" s="10"/>
      <c r="AA11" s="10"/>
      <c r="AB11" s="10"/>
      <c r="AC11" s="10"/>
      <c r="AD11" s="10"/>
      <c r="AE11" s="10"/>
      <c r="AF11" s="10">
        <f t="shared" si="4"/>
        <v>0</v>
      </c>
      <c r="AG11" s="10">
        <f t="shared" si="5"/>
        <v>0</v>
      </c>
      <c r="AH11" s="7">
        <f t="shared" si="6"/>
        <v>0</v>
      </c>
      <c r="AI11" s="7">
        <f t="shared" si="7"/>
        <v>0</v>
      </c>
      <c r="AJ11" s="47"/>
      <c r="AK11" s="47"/>
    </row>
    <row r="12" spans="1:37" ht="15.5" x14ac:dyDescent="0.35">
      <c r="A12" s="48">
        <v>54</v>
      </c>
      <c r="B12" s="46" t="s">
        <v>155</v>
      </c>
      <c r="C12" s="46" t="s">
        <v>156</v>
      </c>
      <c r="D12" s="10">
        <v>100</v>
      </c>
      <c r="E12" s="10">
        <v>8</v>
      </c>
      <c r="F12" s="10">
        <v>97</v>
      </c>
      <c r="G12" s="10">
        <v>7</v>
      </c>
      <c r="H12" s="10">
        <v>99</v>
      </c>
      <c r="I12" s="10">
        <v>5</v>
      </c>
      <c r="J12" s="10">
        <v>100</v>
      </c>
      <c r="K12" s="10">
        <v>5</v>
      </c>
      <c r="L12" s="10">
        <f t="shared" si="0"/>
        <v>396</v>
      </c>
      <c r="M12" s="10">
        <f t="shared" si="1"/>
        <v>25</v>
      </c>
      <c r="N12" s="10">
        <v>94</v>
      </c>
      <c r="O12" s="10">
        <v>3</v>
      </c>
      <c r="P12" s="10">
        <v>97</v>
      </c>
      <c r="Q12" s="10">
        <v>3</v>
      </c>
      <c r="R12" s="10">
        <v>94</v>
      </c>
      <c r="S12" s="10">
        <v>2</v>
      </c>
      <c r="T12" s="10">
        <v>95</v>
      </c>
      <c r="U12" s="10">
        <v>1</v>
      </c>
      <c r="V12" s="10">
        <f t="shared" si="2"/>
        <v>380</v>
      </c>
      <c r="W12" s="10">
        <f t="shared" si="3"/>
        <v>9</v>
      </c>
      <c r="X12" s="10">
        <v>96</v>
      </c>
      <c r="Y12" s="10">
        <v>4</v>
      </c>
      <c r="Z12" s="10">
        <v>96</v>
      </c>
      <c r="AA12" s="10">
        <v>3</v>
      </c>
      <c r="AB12" s="10">
        <v>92</v>
      </c>
      <c r="AC12" s="10">
        <v>1</v>
      </c>
      <c r="AD12" s="10">
        <v>99</v>
      </c>
      <c r="AE12" s="10">
        <v>5</v>
      </c>
      <c r="AF12" s="10">
        <f t="shared" si="4"/>
        <v>383</v>
      </c>
      <c r="AG12" s="10">
        <f t="shared" si="5"/>
        <v>13</v>
      </c>
      <c r="AH12" s="7">
        <f t="shared" si="6"/>
        <v>1159</v>
      </c>
      <c r="AI12" s="7">
        <f t="shared" si="7"/>
        <v>47</v>
      </c>
      <c r="AJ12" s="47"/>
      <c r="AK12" s="47"/>
    </row>
    <row r="13" spans="1:37" ht="15.5" x14ac:dyDescent="0.35">
      <c r="A13" s="48">
        <v>44</v>
      </c>
      <c r="B13" s="45" t="s">
        <v>120</v>
      </c>
      <c r="C13" s="45" t="s">
        <v>121</v>
      </c>
      <c r="D13" s="10">
        <v>99</v>
      </c>
      <c r="E13" s="10">
        <v>8</v>
      </c>
      <c r="F13" s="10">
        <v>97</v>
      </c>
      <c r="G13" s="10">
        <v>7</v>
      </c>
      <c r="H13" s="10">
        <v>99</v>
      </c>
      <c r="I13" s="10">
        <v>5</v>
      </c>
      <c r="J13" s="10">
        <v>96</v>
      </c>
      <c r="K13" s="10">
        <v>4</v>
      </c>
      <c r="L13" s="10">
        <f t="shared" si="0"/>
        <v>391</v>
      </c>
      <c r="M13" s="10">
        <f t="shared" si="1"/>
        <v>24</v>
      </c>
      <c r="N13" s="10">
        <v>90</v>
      </c>
      <c r="O13" s="10">
        <v>1</v>
      </c>
      <c r="P13" s="10">
        <v>87</v>
      </c>
      <c r="Q13" s="10">
        <v>1</v>
      </c>
      <c r="R13" s="10">
        <v>90</v>
      </c>
      <c r="S13" s="10">
        <v>2</v>
      </c>
      <c r="T13" s="10">
        <v>91</v>
      </c>
      <c r="U13" s="10">
        <v>2</v>
      </c>
      <c r="V13" s="10">
        <f t="shared" si="2"/>
        <v>358</v>
      </c>
      <c r="W13" s="10">
        <f t="shared" si="3"/>
        <v>6</v>
      </c>
      <c r="X13" s="10">
        <v>94</v>
      </c>
      <c r="Y13" s="10">
        <v>3</v>
      </c>
      <c r="Z13" s="10">
        <v>92</v>
      </c>
      <c r="AA13" s="10">
        <v>3</v>
      </c>
      <c r="AB13" s="10">
        <v>94</v>
      </c>
      <c r="AC13" s="10">
        <v>3</v>
      </c>
      <c r="AD13" s="10">
        <v>93</v>
      </c>
      <c r="AE13" s="10">
        <v>2</v>
      </c>
      <c r="AF13" s="10">
        <f t="shared" si="4"/>
        <v>373</v>
      </c>
      <c r="AG13" s="10">
        <f t="shared" si="5"/>
        <v>11</v>
      </c>
      <c r="AH13" s="7">
        <f t="shared" si="6"/>
        <v>1122</v>
      </c>
      <c r="AI13" s="7">
        <f t="shared" si="7"/>
        <v>41</v>
      </c>
      <c r="AJ13" s="47"/>
      <c r="AK13" s="47"/>
    </row>
    <row r="14" spans="1:37" ht="15.5" x14ac:dyDescent="0.35">
      <c r="A14" s="48">
        <v>48</v>
      </c>
      <c r="B14" s="46" t="s">
        <v>150</v>
      </c>
      <c r="C14" s="46" t="s">
        <v>151</v>
      </c>
      <c r="D14" s="10">
        <v>100</v>
      </c>
      <c r="E14" s="10">
        <v>6</v>
      </c>
      <c r="F14" s="10">
        <v>99</v>
      </c>
      <c r="G14" s="10">
        <v>5</v>
      </c>
      <c r="H14" s="10">
        <v>97</v>
      </c>
      <c r="I14" s="10">
        <v>5</v>
      </c>
      <c r="J14" s="10">
        <v>98</v>
      </c>
      <c r="K14" s="10">
        <v>5</v>
      </c>
      <c r="L14" s="10">
        <f t="shared" si="0"/>
        <v>394</v>
      </c>
      <c r="M14" s="10">
        <f t="shared" si="1"/>
        <v>21</v>
      </c>
      <c r="N14" s="10">
        <v>94</v>
      </c>
      <c r="O14" s="10">
        <v>3</v>
      </c>
      <c r="P14" s="10">
        <v>97</v>
      </c>
      <c r="Q14" s="10">
        <v>5</v>
      </c>
      <c r="R14" s="10">
        <v>98</v>
      </c>
      <c r="S14" s="10">
        <v>5</v>
      </c>
      <c r="T14" s="10">
        <v>96</v>
      </c>
      <c r="U14" s="10">
        <v>2</v>
      </c>
      <c r="V14" s="10">
        <f t="shared" si="2"/>
        <v>385</v>
      </c>
      <c r="W14" s="10">
        <f t="shared" si="3"/>
        <v>15</v>
      </c>
      <c r="X14" s="10">
        <v>98</v>
      </c>
      <c r="Y14" s="10">
        <v>7</v>
      </c>
      <c r="Z14" s="10">
        <v>99</v>
      </c>
      <c r="AA14" s="10">
        <v>5</v>
      </c>
      <c r="AB14" s="10">
        <v>97</v>
      </c>
      <c r="AC14" s="10">
        <v>2</v>
      </c>
      <c r="AD14" s="10">
        <v>98</v>
      </c>
      <c r="AE14" s="10">
        <v>6</v>
      </c>
      <c r="AF14" s="10">
        <f t="shared" si="4"/>
        <v>392</v>
      </c>
      <c r="AG14" s="10">
        <f t="shared" si="5"/>
        <v>20</v>
      </c>
      <c r="AH14" s="7">
        <f t="shared" si="6"/>
        <v>1171</v>
      </c>
      <c r="AI14" s="7">
        <f t="shared" si="7"/>
        <v>56</v>
      </c>
      <c r="AJ14" s="47"/>
      <c r="AK14" s="47"/>
    </row>
    <row r="15" spans="1:37" ht="15.5" x14ac:dyDescent="0.35">
      <c r="A15" s="48">
        <v>39</v>
      </c>
      <c r="B15" s="45" t="s">
        <v>85</v>
      </c>
      <c r="C15" s="45" t="s">
        <v>159</v>
      </c>
      <c r="D15" s="10">
        <v>100</v>
      </c>
      <c r="E15" s="10">
        <v>7</v>
      </c>
      <c r="F15" s="10">
        <v>100</v>
      </c>
      <c r="G15" s="10">
        <v>6</v>
      </c>
      <c r="H15" s="10">
        <v>100</v>
      </c>
      <c r="I15" s="10">
        <v>6</v>
      </c>
      <c r="J15" s="10">
        <v>100</v>
      </c>
      <c r="K15" s="10">
        <v>7</v>
      </c>
      <c r="L15" s="10">
        <f t="shared" si="0"/>
        <v>400</v>
      </c>
      <c r="M15" s="10">
        <f t="shared" si="1"/>
        <v>26</v>
      </c>
      <c r="N15" s="10">
        <v>92</v>
      </c>
      <c r="O15" s="10">
        <v>3</v>
      </c>
      <c r="P15" s="10">
        <v>95</v>
      </c>
      <c r="Q15" s="10">
        <v>3</v>
      </c>
      <c r="R15" s="10">
        <v>93</v>
      </c>
      <c r="S15" s="10">
        <v>4</v>
      </c>
      <c r="T15" s="10">
        <v>94</v>
      </c>
      <c r="U15" s="10">
        <v>2</v>
      </c>
      <c r="V15" s="10">
        <f t="shared" si="2"/>
        <v>374</v>
      </c>
      <c r="W15" s="10">
        <f t="shared" si="3"/>
        <v>12</v>
      </c>
      <c r="X15" s="10">
        <v>96</v>
      </c>
      <c r="Y15" s="10">
        <v>3</v>
      </c>
      <c r="Z15" s="10">
        <v>95</v>
      </c>
      <c r="AA15" s="10">
        <v>2</v>
      </c>
      <c r="AB15" s="10">
        <v>93</v>
      </c>
      <c r="AC15" s="10">
        <v>3</v>
      </c>
      <c r="AD15" s="10">
        <v>98</v>
      </c>
      <c r="AE15" s="10">
        <v>3</v>
      </c>
      <c r="AF15" s="10">
        <f t="shared" si="4"/>
        <v>382</v>
      </c>
      <c r="AG15" s="10">
        <f t="shared" si="5"/>
        <v>11</v>
      </c>
      <c r="AH15" s="7">
        <f t="shared" si="6"/>
        <v>1156</v>
      </c>
      <c r="AI15" s="7">
        <f t="shared" si="7"/>
        <v>49</v>
      </c>
      <c r="AJ15" s="47"/>
      <c r="AK15" s="47"/>
    </row>
    <row r="16" spans="1:37" ht="15.5" x14ac:dyDescent="0.35">
      <c r="A16" s="48">
        <v>62</v>
      </c>
      <c r="B16" s="45" t="s">
        <v>172</v>
      </c>
      <c r="C16" s="45" t="s">
        <v>126</v>
      </c>
      <c r="D16" s="10">
        <v>100</v>
      </c>
      <c r="E16" s="10">
        <v>7</v>
      </c>
      <c r="F16" s="10">
        <v>100</v>
      </c>
      <c r="G16" s="10">
        <v>7</v>
      </c>
      <c r="H16" s="10">
        <v>98</v>
      </c>
      <c r="I16" s="10">
        <v>7</v>
      </c>
      <c r="J16" s="10">
        <v>97</v>
      </c>
      <c r="K16" s="10">
        <v>4</v>
      </c>
      <c r="L16" s="10">
        <f t="shared" si="0"/>
        <v>395</v>
      </c>
      <c r="M16" s="10">
        <f t="shared" si="1"/>
        <v>25</v>
      </c>
      <c r="N16" s="10">
        <v>92</v>
      </c>
      <c r="O16" s="10">
        <v>1</v>
      </c>
      <c r="P16" s="10">
        <v>96</v>
      </c>
      <c r="Q16" s="10">
        <v>4</v>
      </c>
      <c r="R16" s="10">
        <v>97</v>
      </c>
      <c r="S16" s="10">
        <v>3</v>
      </c>
      <c r="T16" s="10">
        <v>96</v>
      </c>
      <c r="U16" s="10">
        <v>3</v>
      </c>
      <c r="V16" s="10">
        <f t="shared" si="2"/>
        <v>381</v>
      </c>
      <c r="W16" s="10">
        <f t="shared" si="3"/>
        <v>11</v>
      </c>
      <c r="X16" s="10">
        <v>95</v>
      </c>
      <c r="Y16" s="10">
        <v>3</v>
      </c>
      <c r="Z16" s="10">
        <v>98</v>
      </c>
      <c r="AA16" s="10">
        <v>5</v>
      </c>
      <c r="AB16" s="10">
        <v>99</v>
      </c>
      <c r="AC16" s="10">
        <v>6</v>
      </c>
      <c r="AD16" s="10">
        <v>96</v>
      </c>
      <c r="AE16" s="10">
        <v>5</v>
      </c>
      <c r="AF16" s="10">
        <f t="shared" si="4"/>
        <v>388</v>
      </c>
      <c r="AG16" s="10">
        <f t="shared" si="5"/>
        <v>19</v>
      </c>
      <c r="AH16" s="7">
        <f t="shared" si="6"/>
        <v>1164</v>
      </c>
      <c r="AI16" s="7">
        <f t="shared" si="7"/>
        <v>55</v>
      </c>
      <c r="AJ16" s="47"/>
      <c r="AK16" s="47"/>
    </row>
    <row r="17" spans="1:37" ht="15.5" x14ac:dyDescent="0.35">
      <c r="A17" s="48">
        <v>49</v>
      </c>
      <c r="B17" s="45" t="s">
        <v>125</v>
      </c>
      <c r="C17" s="45" t="s">
        <v>126</v>
      </c>
      <c r="D17" s="10">
        <v>100</v>
      </c>
      <c r="E17" s="10">
        <v>6</v>
      </c>
      <c r="F17" s="10">
        <v>99</v>
      </c>
      <c r="G17" s="10">
        <v>8</v>
      </c>
      <c r="H17" s="10">
        <v>100</v>
      </c>
      <c r="I17" s="10">
        <v>9</v>
      </c>
      <c r="J17" s="10">
        <v>99</v>
      </c>
      <c r="K17" s="10">
        <v>7</v>
      </c>
      <c r="L17" s="10">
        <f t="shared" si="0"/>
        <v>398</v>
      </c>
      <c r="M17" s="10">
        <f t="shared" si="1"/>
        <v>30</v>
      </c>
      <c r="N17" s="10">
        <v>93</v>
      </c>
      <c r="O17" s="10">
        <v>3</v>
      </c>
      <c r="P17" s="10">
        <v>97</v>
      </c>
      <c r="Q17" s="10">
        <v>5</v>
      </c>
      <c r="R17" s="10">
        <v>96</v>
      </c>
      <c r="S17" s="10">
        <v>4</v>
      </c>
      <c r="T17" s="10">
        <v>95</v>
      </c>
      <c r="U17" s="10">
        <v>4</v>
      </c>
      <c r="V17" s="10">
        <f t="shared" si="2"/>
        <v>381</v>
      </c>
      <c r="W17" s="10">
        <f t="shared" si="3"/>
        <v>16</v>
      </c>
      <c r="X17" s="10">
        <v>100</v>
      </c>
      <c r="Y17" s="10">
        <v>6</v>
      </c>
      <c r="Z17" s="10">
        <v>98</v>
      </c>
      <c r="AA17" s="10">
        <v>3</v>
      </c>
      <c r="AB17" s="10">
        <v>97</v>
      </c>
      <c r="AC17" s="10">
        <v>3</v>
      </c>
      <c r="AD17" s="10">
        <v>96</v>
      </c>
      <c r="AE17" s="10">
        <v>4</v>
      </c>
      <c r="AF17" s="10">
        <f t="shared" si="4"/>
        <v>391</v>
      </c>
      <c r="AG17" s="10">
        <f t="shared" si="5"/>
        <v>16</v>
      </c>
      <c r="AH17" s="7">
        <f t="shared" si="6"/>
        <v>1170</v>
      </c>
      <c r="AI17" s="7">
        <f t="shared" si="7"/>
        <v>62</v>
      </c>
      <c r="AJ17" s="47"/>
      <c r="AK17" s="47"/>
    </row>
    <row r="18" spans="1:37" ht="15.5" x14ac:dyDescent="0.35">
      <c r="A18" s="48">
        <v>43</v>
      </c>
      <c r="B18" s="46" t="s">
        <v>166</v>
      </c>
      <c r="C18" s="46" t="s">
        <v>167</v>
      </c>
      <c r="D18" s="10"/>
      <c r="E18" s="10"/>
      <c r="F18" s="10"/>
      <c r="G18" s="10"/>
      <c r="H18" s="10"/>
      <c r="I18" s="10"/>
      <c r="J18" s="10"/>
      <c r="K18" s="10"/>
      <c r="L18" s="10">
        <f t="shared" si="0"/>
        <v>0</v>
      </c>
      <c r="M18" s="10">
        <f t="shared" si="1"/>
        <v>0</v>
      </c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>
        <f t="shared" si="3"/>
        <v>0</v>
      </c>
      <c r="X18" s="10"/>
      <c r="Y18" s="10"/>
      <c r="Z18" s="10"/>
      <c r="AA18" s="10"/>
      <c r="AB18" s="10"/>
      <c r="AC18" s="10"/>
      <c r="AD18" s="10"/>
      <c r="AE18" s="10"/>
      <c r="AF18" s="10">
        <f t="shared" si="4"/>
        <v>0</v>
      </c>
      <c r="AG18" s="10">
        <f t="shared" si="5"/>
        <v>0</v>
      </c>
      <c r="AH18" s="7">
        <f t="shared" si="6"/>
        <v>0</v>
      </c>
      <c r="AI18" s="7">
        <f t="shared" si="7"/>
        <v>0</v>
      </c>
      <c r="AJ18" s="47"/>
      <c r="AK18" s="47"/>
    </row>
    <row r="19" spans="1:37" ht="15.5" x14ac:dyDescent="0.35">
      <c r="A19" s="48">
        <v>53</v>
      </c>
      <c r="B19" s="46" t="s">
        <v>132</v>
      </c>
      <c r="C19" s="46" t="s">
        <v>94</v>
      </c>
      <c r="D19" s="10">
        <v>98</v>
      </c>
      <c r="E19" s="10">
        <v>5</v>
      </c>
      <c r="F19" s="10">
        <v>97</v>
      </c>
      <c r="G19" s="10">
        <v>6</v>
      </c>
      <c r="H19" s="10">
        <v>99</v>
      </c>
      <c r="I19" s="10">
        <v>8</v>
      </c>
      <c r="J19" s="10">
        <v>98</v>
      </c>
      <c r="K19" s="10">
        <v>6</v>
      </c>
      <c r="L19" s="10">
        <f t="shared" si="0"/>
        <v>392</v>
      </c>
      <c r="M19" s="10">
        <f t="shared" si="1"/>
        <v>25</v>
      </c>
      <c r="N19" s="10">
        <v>91</v>
      </c>
      <c r="O19" s="10">
        <v>2</v>
      </c>
      <c r="P19" s="10">
        <v>94</v>
      </c>
      <c r="Q19" s="10">
        <v>2</v>
      </c>
      <c r="R19" s="10">
        <v>93</v>
      </c>
      <c r="S19" s="10">
        <v>2</v>
      </c>
      <c r="T19" s="10">
        <v>88</v>
      </c>
      <c r="U19" s="10">
        <v>2</v>
      </c>
      <c r="V19" s="10">
        <f t="shared" si="2"/>
        <v>366</v>
      </c>
      <c r="W19" s="10">
        <f t="shared" si="3"/>
        <v>8</v>
      </c>
      <c r="X19" s="10">
        <v>94</v>
      </c>
      <c r="Y19" s="10">
        <v>3</v>
      </c>
      <c r="Z19" s="10">
        <v>97</v>
      </c>
      <c r="AA19" s="10">
        <v>3</v>
      </c>
      <c r="AB19" s="10">
        <v>96</v>
      </c>
      <c r="AC19" s="10">
        <v>2</v>
      </c>
      <c r="AD19" s="10">
        <v>94</v>
      </c>
      <c r="AE19" s="10">
        <v>3</v>
      </c>
      <c r="AF19" s="10">
        <f t="shared" si="4"/>
        <v>381</v>
      </c>
      <c r="AG19" s="10">
        <f t="shared" si="5"/>
        <v>11</v>
      </c>
      <c r="AH19" s="7">
        <f t="shared" si="6"/>
        <v>1139</v>
      </c>
      <c r="AI19" s="7">
        <f t="shared" si="7"/>
        <v>44</v>
      </c>
      <c r="AJ19" s="47"/>
      <c r="AK19" s="47"/>
    </row>
    <row r="20" spans="1:37" ht="15.5" x14ac:dyDescent="0.35">
      <c r="A20" s="48">
        <v>50</v>
      </c>
      <c r="B20" s="45" t="s">
        <v>133</v>
      </c>
      <c r="C20" s="45" t="s">
        <v>123</v>
      </c>
      <c r="D20" s="10">
        <v>99</v>
      </c>
      <c r="E20" s="10">
        <v>5</v>
      </c>
      <c r="F20" s="10">
        <v>98</v>
      </c>
      <c r="G20" s="10">
        <v>4</v>
      </c>
      <c r="H20" s="10">
        <v>99</v>
      </c>
      <c r="I20" s="10">
        <v>4</v>
      </c>
      <c r="J20" s="10">
        <v>99</v>
      </c>
      <c r="K20" s="10">
        <v>8</v>
      </c>
      <c r="L20" s="10">
        <f t="shared" si="0"/>
        <v>395</v>
      </c>
      <c r="M20" s="10">
        <f t="shared" si="1"/>
        <v>21</v>
      </c>
      <c r="N20" s="10">
        <v>90</v>
      </c>
      <c r="O20" s="10">
        <v>2</v>
      </c>
      <c r="P20" s="10">
        <v>91</v>
      </c>
      <c r="Q20" s="10">
        <v>3</v>
      </c>
      <c r="R20" s="10">
        <v>94</v>
      </c>
      <c r="S20" s="10">
        <v>3</v>
      </c>
      <c r="T20" s="10">
        <v>93</v>
      </c>
      <c r="U20" s="10">
        <v>2</v>
      </c>
      <c r="V20" s="10">
        <f t="shared" si="2"/>
        <v>368</v>
      </c>
      <c r="W20" s="10">
        <f t="shared" si="3"/>
        <v>10</v>
      </c>
      <c r="X20" s="10">
        <v>88</v>
      </c>
      <c r="Y20" s="10">
        <v>0</v>
      </c>
      <c r="Z20" s="10">
        <v>92</v>
      </c>
      <c r="AA20" s="10">
        <v>3</v>
      </c>
      <c r="AB20" s="10">
        <v>97</v>
      </c>
      <c r="AC20" s="10">
        <v>2</v>
      </c>
      <c r="AD20" s="10">
        <v>96</v>
      </c>
      <c r="AE20" s="10">
        <v>5</v>
      </c>
      <c r="AF20" s="10">
        <f t="shared" si="4"/>
        <v>373</v>
      </c>
      <c r="AG20" s="10">
        <f t="shared" si="5"/>
        <v>10</v>
      </c>
      <c r="AH20" s="7">
        <f t="shared" si="6"/>
        <v>1136</v>
      </c>
      <c r="AI20" s="7">
        <f t="shared" si="7"/>
        <v>41</v>
      </c>
      <c r="AJ20" s="47"/>
      <c r="AK20" s="47"/>
    </row>
    <row r="21" spans="1:37" ht="15.5" x14ac:dyDescent="0.35">
      <c r="A21" s="48">
        <v>37</v>
      </c>
      <c r="B21" s="45" t="s">
        <v>122</v>
      </c>
      <c r="C21" s="45" t="s">
        <v>123</v>
      </c>
      <c r="D21" s="10">
        <v>100</v>
      </c>
      <c r="E21" s="10">
        <v>9</v>
      </c>
      <c r="F21" s="10">
        <v>100</v>
      </c>
      <c r="G21" s="10">
        <v>6</v>
      </c>
      <c r="H21" s="10">
        <v>100</v>
      </c>
      <c r="I21" s="10">
        <v>9</v>
      </c>
      <c r="J21" s="10">
        <v>100</v>
      </c>
      <c r="K21" s="10">
        <v>10</v>
      </c>
      <c r="L21" s="10">
        <f t="shared" si="0"/>
        <v>400</v>
      </c>
      <c r="M21" s="10">
        <f t="shared" si="1"/>
        <v>34</v>
      </c>
      <c r="N21" s="10">
        <v>92</v>
      </c>
      <c r="O21" s="10">
        <v>2</v>
      </c>
      <c r="P21" s="10">
        <v>95</v>
      </c>
      <c r="Q21" s="10">
        <v>3</v>
      </c>
      <c r="R21" s="10">
        <v>95</v>
      </c>
      <c r="S21" s="10">
        <v>3</v>
      </c>
      <c r="T21" s="10">
        <v>94</v>
      </c>
      <c r="U21" s="10">
        <v>4</v>
      </c>
      <c r="V21" s="10">
        <f t="shared" si="2"/>
        <v>376</v>
      </c>
      <c r="W21" s="10">
        <f t="shared" si="3"/>
        <v>12</v>
      </c>
      <c r="X21" s="10">
        <v>96</v>
      </c>
      <c r="Y21" s="10">
        <v>2</v>
      </c>
      <c r="Z21" s="10">
        <v>99</v>
      </c>
      <c r="AA21" s="10">
        <v>8</v>
      </c>
      <c r="AB21" s="10">
        <v>98</v>
      </c>
      <c r="AC21" s="10">
        <v>3</v>
      </c>
      <c r="AD21" s="10">
        <v>99</v>
      </c>
      <c r="AE21" s="10">
        <v>5</v>
      </c>
      <c r="AF21" s="10">
        <f t="shared" si="4"/>
        <v>392</v>
      </c>
      <c r="AG21" s="10">
        <f t="shared" si="5"/>
        <v>18</v>
      </c>
      <c r="AH21" s="7">
        <f t="shared" si="6"/>
        <v>1168</v>
      </c>
      <c r="AI21" s="7">
        <f t="shared" si="7"/>
        <v>64</v>
      </c>
      <c r="AJ21" s="47"/>
      <c r="AK21" s="47"/>
    </row>
    <row r="22" spans="1:37" ht="15.5" x14ac:dyDescent="0.35">
      <c r="A22" s="48">
        <v>61</v>
      </c>
      <c r="B22" s="46" t="s">
        <v>175</v>
      </c>
      <c r="C22" s="46" t="s">
        <v>176</v>
      </c>
      <c r="D22" s="10">
        <v>99</v>
      </c>
      <c r="E22" s="10">
        <v>7</v>
      </c>
      <c r="F22" s="10">
        <v>100</v>
      </c>
      <c r="G22" s="10">
        <v>6</v>
      </c>
      <c r="H22" s="10">
        <v>98</v>
      </c>
      <c r="I22" s="10">
        <v>5</v>
      </c>
      <c r="J22" s="10">
        <v>98</v>
      </c>
      <c r="K22" s="10">
        <v>5</v>
      </c>
      <c r="L22" s="10">
        <f t="shared" si="0"/>
        <v>395</v>
      </c>
      <c r="M22" s="10">
        <f t="shared" si="1"/>
        <v>23</v>
      </c>
      <c r="N22" s="10">
        <v>90</v>
      </c>
      <c r="O22" s="10">
        <v>0</v>
      </c>
      <c r="P22" s="10">
        <v>93</v>
      </c>
      <c r="Q22" s="10">
        <v>1</v>
      </c>
      <c r="R22" s="10">
        <v>92</v>
      </c>
      <c r="S22" s="10">
        <v>2</v>
      </c>
      <c r="T22" s="10">
        <v>93</v>
      </c>
      <c r="U22" s="10">
        <v>3</v>
      </c>
      <c r="V22" s="10">
        <f t="shared" si="2"/>
        <v>368</v>
      </c>
      <c r="W22" s="10">
        <f t="shared" si="3"/>
        <v>6</v>
      </c>
      <c r="X22" s="10">
        <v>97</v>
      </c>
      <c r="Y22" s="10">
        <v>4</v>
      </c>
      <c r="Z22" s="10">
        <v>95</v>
      </c>
      <c r="AA22" s="10">
        <v>4</v>
      </c>
      <c r="AB22" s="10">
        <v>92</v>
      </c>
      <c r="AC22" s="10">
        <v>3</v>
      </c>
      <c r="AD22" s="10">
        <v>93</v>
      </c>
      <c r="AE22" s="10">
        <v>2</v>
      </c>
      <c r="AF22" s="10">
        <f t="shared" si="4"/>
        <v>377</v>
      </c>
      <c r="AG22" s="10">
        <f t="shared" si="5"/>
        <v>13</v>
      </c>
      <c r="AH22" s="7">
        <f t="shared" si="6"/>
        <v>1140</v>
      </c>
      <c r="AI22" s="7">
        <f t="shared" si="7"/>
        <v>42</v>
      </c>
      <c r="AJ22" s="47"/>
      <c r="AK22" s="47"/>
    </row>
    <row r="23" spans="1:37" ht="15.5" x14ac:dyDescent="0.35">
      <c r="A23" s="48">
        <v>40</v>
      </c>
      <c r="B23" s="45" t="s">
        <v>162</v>
      </c>
      <c r="C23" s="45" t="s">
        <v>163</v>
      </c>
      <c r="D23" s="10">
        <v>98</v>
      </c>
      <c r="E23" s="10">
        <v>5</v>
      </c>
      <c r="F23" s="10">
        <v>98</v>
      </c>
      <c r="G23" s="10">
        <v>4</v>
      </c>
      <c r="H23" s="10">
        <v>99</v>
      </c>
      <c r="I23" s="10">
        <v>6</v>
      </c>
      <c r="J23" s="10">
        <v>98</v>
      </c>
      <c r="K23" s="10">
        <v>6</v>
      </c>
      <c r="L23" s="10">
        <f t="shared" si="0"/>
        <v>393</v>
      </c>
      <c r="M23" s="10">
        <f t="shared" si="1"/>
        <v>21</v>
      </c>
      <c r="N23" s="10">
        <v>91</v>
      </c>
      <c r="O23" s="10">
        <v>1</v>
      </c>
      <c r="P23" s="10">
        <v>96</v>
      </c>
      <c r="Q23" s="10">
        <v>2</v>
      </c>
      <c r="R23" s="10">
        <v>94</v>
      </c>
      <c r="S23" s="10">
        <v>3</v>
      </c>
      <c r="T23" s="10">
        <v>88</v>
      </c>
      <c r="U23" s="10">
        <v>1</v>
      </c>
      <c r="V23" s="10">
        <f t="shared" si="2"/>
        <v>369</v>
      </c>
      <c r="W23" s="10">
        <f t="shared" si="3"/>
        <v>7</v>
      </c>
      <c r="X23" s="10">
        <v>93</v>
      </c>
      <c r="Y23" s="10">
        <v>3</v>
      </c>
      <c r="Z23" s="10">
        <v>91</v>
      </c>
      <c r="AA23" s="10">
        <v>2</v>
      </c>
      <c r="AB23" s="10">
        <v>94</v>
      </c>
      <c r="AC23" s="10">
        <v>3</v>
      </c>
      <c r="AD23" s="10">
        <v>94</v>
      </c>
      <c r="AE23" s="10">
        <v>5</v>
      </c>
      <c r="AF23" s="10">
        <f t="shared" si="4"/>
        <v>372</v>
      </c>
      <c r="AG23" s="10">
        <f t="shared" si="5"/>
        <v>13</v>
      </c>
      <c r="AH23" s="7">
        <f t="shared" si="6"/>
        <v>1134</v>
      </c>
      <c r="AI23" s="7">
        <f t="shared" si="7"/>
        <v>41</v>
      </c>
      <c r="AJ23" s="47"/>
      <c r="AK23" s="47"/>
    </row>
    <row r="24" spans="1:37" ht="15.5" x14ac:dyDescent="0.35">
      <c r="A24" s="48">
        <v>58</v>
      </c>
      <c r="B24" s="45" t="s">
        <v>139</v>
      </c>
      <c r="C24" s="45" t="s">
        <v>140</v>
      </c>
      <c r="D24" s="10">
        <v>100</v>
      </c>
      <c r="E24" s="10">
        <v>7</v>
      </c>
      <c r="F24" s="10">
        <v>99</v>
      </c>
      <c r="G24" s="10">
        <v>8</v>
      </c>
      <c r="H24" s="10">
        <v>97</v>
      </c>
      <c r="I24" s="10">
        <v>5</v>
      </c>
      <c r="J24" s="10">
        <v>100</v>
      </c>
      <c r="K24" s="10">
        <v>8</v>
      </c>
      <c r="L24" s="10">
        <f t="shared" si="0"/>
        <v>396</v>
      </c>
      <c r="M24" s="10">
        <f t="shared" si="1"/>
        <v>28</v>
      </c>
      <c r="N24" s="10">
        <v>94</v>
      </c>
      <c r="O24" s="10">
        <v>3</v>
      </c>
      <c r="P24" s="10">
        <v>93</v>
      </c>
      <c r="Q24" s="10">
        <v>3</v>
      </c>
      <c r="R24" s="10">
        <v>91</v>
      </c>
      <c r="S24" s="10">
        <v>3</v>
      </c>
      <c r="T24" s="10">
        <v>97</v>
      </c>
      <c r="U24" s="10">
        <v>4</v>
      </c>
      <c r="V24" s="10">
        <f t="shared" si="2"/>
        <v>375</v>
      </c>
      <c r="W24" s="10">
        <f t="shared" si="3"/>
        <v>13</v>
      </c>
      <c r="X24" s="10">
        <v>97</v>
      </c>
      <c r="Y24" s="10">
        <v>3</v>
      </c>
      <c r="Z24" s="10">
        <v>93</v>
      </c>
      <c r="AA24" s="10">
        <v>4</v>
      </c>
      <c r="AB24" s="10">
        <v>97</v>
      </c>
      <c r="AC24" s="10">
        <v>6</v>
      </c>
      <c r="AD24" s="10">
        <v>97</v>
      </c>
      <c r="AE24" s="10">
        <v>5</v>
      </c>
      <c r="AF24" s="10">
        <f t="shared" si="4"/>
        <v>384</v>
      </c>
      <c r="AG24" s="10">
        <f t="shared" si="5"/>
        <v>18</v>
      </c>
      <c r="AH24" s="7">
        <f t="shared" si="6"/>
        <v>1155</v>
      </c>
      <c r="AI24" s="7">
        <f t="shared" si="7"/>
        <v>59</v>
      </c>
      <c r="AJ24" s="47"/>
      <c r="AK24" s="47"/>
    </row>
    <row r="25" spans="1:37" ht="15.5" x14ac:dyDescent="0.35">
      <c r="A25" s="48">
        <v>63</v>
      </c>
      <c r="B25" s="45" t="s">
        <v>129</v>
      </c>
      <c r="C25" s="45" t="s">
        <v>98</v>
      </c>
      <c r="D25" s="10">
        <v>100</v>
      </c>
      <c r="E25" s="10">
        <v>8</v>
      </c>
      <c r="F25" s="10">
        <v>99</v>
      </c>
      <c r="G25" s="10">
        <v>7</v>
      </c>
      <c r="H25" s="10">
        <v>100</v>
      </c>
      <c r="I25" s="10">
        <v>7</v>
      </c>
      <c r="J25" s="10">
        <v>99</v>
      </c>
      <c r="K25" s="10">
        <v>7</v>
      </c>
      <c r="L25" s="10">
        <f t="shared" si="0"/>
        <v>398</v>
      </c>
      <c r="M25" s="10">
        <f t="shared" si="1"/>
        <v>29</v>
      </c>
      <c r="N25" s="10">
        <v>95</v>
      </c>
      <c r="O25" s="10">
        <v>1</v>
      </c>
      <c r="P25" s="10">
        <v>95</v>
      </c>
      <c r="Q25" s="10">
        <v>2</v>
      </c>
      <c r="R25" s="10">
        <v>98</v>
      </c>
      <c r="S25" s="10">
        <v>7</v>
      </c>
      <c r="T25" s="10">
        <v>93</v>
      </c>
      <c r="U25" s="10">
        <v>1</v>
      </c>
      <c r="V25" s="10">
        <f t="shared" si="2"/>
        <v>381</v>
      </c>
      <c r="W25" s="10">
        <f t="shared" si="3"/>
        <v>11</v>
      </c>
      <c r="X25" s="10">
        <v>99</v>
      </c>
      <c r="Y25" s="10">
        <v>5</v>
      </c>
      <c r="Z25" s="10">
        <v>96</v>
      </c>
      <c r="AA25" s="10">
        <v>4</v>
      </c>
      <c r="AB25" s="10">
        <v>96</v>
      </c>
      <c r="AC25" s="10">
        <v>5</v>
      </c>
      <c r="AD25" s="10">
        <v>93</v>
      </c>
      <c r="AE25" s="10">
        <v>2</v>
      </c>
      <c r="AF25" s="10">
        <f t="shared" si="4"/>
        <v>384</v>
      </c>
      <c r="AG25" s="10">
        <f t="shared" si="5"/>
        <v>16</v>
      </c>
      <c r="AH25" s="7">
        <f t="shared" si="6"/>
        <v>1163</v>
      </c>
      <c r="AI25" s="7">
        <f t="shared" si="7"/>
        <v>56</v>
      </c>
      <c r="AJ25" s="47"/>
      <c r="AK25" s="47"/>
    </row>
    <row r="26" spans="1:37" ht="15.5" x14ac:dyDescent="0.35">
      <c r="A26" s="48">
        <v>51</v>
      </c>
      <c r="B26" s="46" t="s">
        <v>145</v>
      </c>
      <c r="C26" s="46" t="s">
        <v>146</v>
      </c>
      <c r="D26" s="10">
        <v>97</v>
      </c>
      <c r="E26" s="10">
        <v>3</v>
      </c>
      <c r="F26" s="10">
        <v>97</v>
      </c>
      <c r="G26" s="10">
        <v>4</v>
      </c>
      <c r="H26" s="10">
        <v>98</v>
      </c>
      <c r="I26" s="10">
        <v>4</v>
      </c>
      <c r="J26" s="10">
        <v>97</v>
      </c>
      <c r="K26" s="10">
        <v>4</v>
      </c>
      <c r="L26" s="10">
        <f t="shared" si="0"/>
        <v>389</v>
      </c>
      <c r="M26" s="10">
        <f t="shared" si="1"/>
        <v>15</v>
      </c>
      <c r="N26" s="10">
        <v>93</v>
      </c>
      <c r="O26" s="10">
        <v>3</v>
      </c>
      <c r="P26" s="10">
        <v>97</v>
      </c>
      <c r="Q26" s="10">
        <v>5</v>
      </c>
      <c r="R26" s="10">
        <v>92</v>
      </c>
      <c r="S26" s="10">
        <v>2</v>
      </c>
      <c r="T26" s="10">
        <v>94</v>
      </c>
      <c r="U26" s="10">
        <v>2</v>
      </c>
      <c r="V26" s="10">
        <f t="shared" si="2"/>
        <v>376</v>
      </c>
      <c r="W26" s="10">
        <f t="shared" si="3"/>
        <v>12</v>
      </c>
      <c r="X26" s="10">
        <v>92</v>
      </c>
      <c r="Y26" s="10">
        <v>2</v>
      </c>
      <c r="Z26" s="10">
        <v>93</v>
      </c>
      <c r="AA26" s="10">
        <v>2</v>
      </c>
      <c r="AB26" s="10">
        <v>97</v>
      </c>
      <c r="AC26" s="10">
        <v>3</v>
      </c>
      <c r="AD26" s="10">
        <v>90</v>
      </c>
      <c r="AE26" s="10">
        <v>1</v>
      </c>
      <c r="AF26" s="10">
        <f t="shared" si="4"/>
        <v>372</v>
      </c>
      <c r="AG26" s="10">
        <f t="shared" si="5"/>
        <v>8</v>
      </c>
      <c r="AH26" s="7">
        <f t="shared" si="6"/>
        <v>1137</v>
      </c>
      <c r="AI26" s="7">
        <f t="shared" si="7"/>
        <v>35</v>
      </c>
      <c r="AJ26" s="47"/>
      <c r="AK26" s="47"/>
    </row>
    <row r="27" spans="1:37" ht="15.5" x14ac:dyDescent="0.35">
      <c r="A27" s="48">
        <v>42</v>
      </c>
      <c r="B27" s="45" t="s">
        <v>164</v>
      </c>
      <c r="C27" s="45" t="s">
        <v>165</v>
      </c>
      <c r="D27" s="10">
        <v>99</v>
      </c>
      <c r="E27" s="10">
        <v>5</v>
      </c>
      <c r="F27" s="10">
        <v>99</v>
      </c>
      <c r="G27" s="10">
        <v>8</v>
      </c>
      <c r="H27" s="10">
        <v>98</v>
      </c>
      <c r="I27" s="10">
        <v>6</v>
      </c>
      <c r="J27" s="10">
        <v>100</v>
      </c>
      <c r="K27" s="10">
        <v>7</v>
      </c>
      <c r="L27" s="10">
        <f t="shared" si="0"/>
        <v>396</v>
      </c>
      <c r="M27" s="10">
        <f t="shared" si="1"/>
        <v>26</v>
      </c>
      <c r="N27" s="10">
        <v>95</v>
      </c>
      <c r="O27" s="10">
        <v>4</v>
      </c>
      <c r="P27" s="10">
        <v>96</v>
      </c>
      <c r="Q27" s="10">
        <v>4</v>
      </c>
      <c r="R27" s="10">
        <v>98</v>
      </c>
      <c r="S27" s="10">
        <v>5</v>
      </c>
      <c r="T27" s="10">
        <v>96</v>
      </c>
      <c r="U27" s="10">
        <v>5</v>
      </c>
      <c r="V27" s="10">
        <f t="shared" si="2"/>
        <v>385</v>
      </c>
      <c r="W27" s="10">
        <f t="shared" si="3"/>
        <v>18</v>
      </c>
      <c r="X27" s="10">
        <v>99</v>
      </c>
      <c r="Y27" s="10">
        <v>5</v>
      </c>
      <c r="Z27" s="10">
        <v>98</v>
      </c>
      <c r="AA27" s="10">
        <v>2</v>
      </c>
      <c r="AB27" s="10">
        <v>93</v>
      </c>
      <c r="AC27" s="10">
        <v>3</v>
      </c>
      <c r="AD27" s="10">
        <v>96</v>
      </c>
      <c r="AE27" s="10">
        <v>5</v>
      </c>
      <c r="AF27" s="10">
        <f t="shared" si="4"/>
        <v>386</v>
      </c>
      <c r="AG27" s="10">
        <f t="shared" si="5"/>
        <v>15</v>
      </c>
      <c r="AH27" s="7">
        <f t="shared" si="6"/>
        <v>1167</v>
      </c>
      <c r="AI27" s="7">
        <f t="shared" si="7"/>
        <v>59</v>
      </c>
      <c r="AJ27" s="47"/>
      <c r="AK27" s="47"/>
    </row>
    <row r="28" spans="1:37" ht="15.5" x14ac:dyDescent="0.35">
      <c r="A28" s="48">
        <v>45</v>
      </c>
      <c r="B28" s="46" t="s">
        <v>157</v>
      </c>
      <c r="C28" s="46" t="s">
        <v>158</v>
      </c>
      <c r="D28" s="10">
        <v>98</v>
      </c>
      <c r="E28" s="10">
        <v>5</v>
      </c>
      <c r="F28" s="10">
        <v>96</v>
      </c>
      <c r="G28" s="10">
        <v>5</v>
      </c>
      <c r="H28" s="10">
        <v>99</v>
      </c>
      <c r="I28" s="10">
        <v>5</v>
      </c>
      <c r="J28" s="10">
        <v>96</v>
      </c>
      <c r="K28" s="10">
        <v>4</v>
      </c>
      <c r="L28" s="10">
        <f t="shared" si="0"/>
        <v>389</v>
      </c>
      <c r="M28" s="10">
        <f t="shared" si="1"/>
        <v>19</v>
      </c>
      <c r="N28" s="10">
        <v>93</v>
      </c>
      <c r="O28" s="10">
        <v>2</v>
      </c>
      <c r="P28" s="10">
        <v>96</v>
      </c>
      <c r="Q28" s="10">
        <v>3</v>
      </c>
      <c r="R28" s="10">
        <v>96</v>
      </c>
      <c r="S28" s="10">
        <v>3</v>
      </c>
      <c r="T28" s="10">
        <v>95</v>
      </c>
      <c r="U28" s="10">
        <v>4</v>
      </c>
      <c r="V28" s="10">
        <f t="shared" si="2"/>
        <v>380</v>
      </c>
      <c r="W28" s="10">
        <f t="shared" si="3"/>
        <v>12</v>
      </c>
      <c r="X28" s="10">
        <v>91</v>
      </c>
      <c r="Y28" s="10">
        <v>1</v>
      </c>
      <c r="Z28" s="10">
        <v>97</v>
      </c>
      <c r="AA28" s="10">
        <v>3</v>
      </c>
      <c r="AB28" s="10">
        <v>94</v>
      </c>
      <c r="AC28" s="10">
        <v>0</v>
      </c>
      <c r="AD28" s="10">
        <v>94</v>
      </c>
      <c r="AE28" s="10">
        <v>3</v>
      </c>
      <c r="AF28" s="10">
        <f t="shared" si="4"/>
        <v>376</v>
      </c>
      <c r="AG28" s="10">
        <f t="shared" si="5"/>
        <v>7</v>
      </c>
      <c r="AH28" s="7">
        <f t="shared" si="6"/>
        <v>1145</v>
      </c>
      <c r="AI28" s="7">
        <f t="shared" si="7"/>
        <v>38</v>
      </c>
      <c r="AJ28" s="47"/>
      <c r="AK28" s="47"/>
    </row>
    <row r="29" spans="1:37" ht="15.5" x14ac:dyDescent="0.35">
      <c r="A29" s="48">
        <v>59</v>
      </c>
      <c r="B29" s="45" t="s">
        <v>127</v>
      </c>
      <c r="C29" s="45" t="s">
        <v>128</v>
      </c>
      <c r="D29" s="10">
        <v>99</v>
      </c>
      <c r="E29" s="10">
        <v>8</v>
      </c>
      <c r="F29" s="10">
        <v>99</v>
      </c>
      <c r="G29" s="10">
        <v>6</v>
      </c>
      <c r="H29" s="10">
        <v>98</v>
      </c>
      <c r="I29" s="10">
        <v>6</v>
      </c>
      <c r="J29" s="10">
        <v>99</v>
      </c>
      <c r="K29" s="10">
        <v>5</v>
      </c>
      <c r="L29" s="10">
        <f t="shared" si="0"/>
        <v>395</v>
      </c>
      <c r="M29" s="10">
        <f t="shared" si="1"/>
        <v>25</v>
      </c>
      <c r="N29" s="10">
        <v>88</v>
      </c>
      <c r="O29" s="10">
        <v>1</v>
      </c>
      <c r="P29" s="10">
        <v>93</v>
      </c>
      <c r="Q29" s="10">
        <v>2</v>
      </c>
      <c r="R29" s="10">
        <v>95</v>
      </c>
      <c r="S29" s="10">
        <v>0</v>
      </c>
      <c r="T29" s="10">
        <v>94</v>
      </c>
      <c r="U29" s="10">
        <v>4</v>
      </c>
      <c r="V29" s="10">
        <f t="shared" si="2"/>
        <v>370</v>
      </c>
      <c r="W29" s="10">
        <f t="shared" si="3"/>
        <v>7</v>
      </c>
      <c r="X29" s="10">
        <v>99</v>
      </c>
      <c r="Y29" s="10">
        <v>5</v>
      </c>
      <c r="Z29" s="10">
        <v>97</v>
      </c>
      <c r="AA29" s="10">
        <v>5</v>
      </c>
      <c r="AB29" s="10">
        <v>97</v>
      </c>
      <c r="AC29" s="10">
        <v>6</v>
      </c>
      <c r="AD29" s="10">
        <v>100</v>
      </c>
      <c r="AE29" s="10">
        <v>6</v>
      </c>
      <c r="AF29" s="10">
        <f t="shared" si="4"/>
        <v>393</v>
      </c>
      <c r="AG29" s="10">
        <f t="shared" si="5"/>
        <v>22</v>
      </c>
      <c r="AH29" s="7">
        <f t="shared" si="6"/>
        <v>1158</v>
      </c>
      <c r="AI29" s="7">
        <f t="shared" si="7"/>
        <v>54</v>
      </c>
      <c r="AJ29" s="47"/>
      <c r="AK29" s="47"/>
    </row>
    <row r="30" spans="1:37" ht="15.5" x14ac:dyDescent="0.35">
      <c r="A30" s="48">
        <v>35</v>
      </c>
      <c r="B30" s="45" t="s">
        <v>124</v>
      </c>
      <c r="C30" s="45" t="s">
        <v>92</v>
      </c>
      <c r="D30" s="10">
        <v>95</v>
      </c>
      <c r="E30" s="10">
        <v>1</v>
      </c>
      <c r="F30" s="10">
        <v>100</v>
      </c>
      <c r="G30" s="10">
        <v>5</v>
      </c>
      <c r="H30" s="10">
        <v>97</v>
      </c>
      <c r="I30" s="10">
        <v>3</v>
      </c>
      <c r="J30" s="10">
        <v>97</v>
      </c>
      <c r="K30" s="10">
        <v>3</v>
      </c>
      <c r="L30" s="10">
        <f t="shared" si="0"/>
        <v>389</v>
      </c>
      <c r="M30" s="10">
        <f t="shared" si="1"/>
        <v>12</v>
      </c>
      <c r="N30" s="10">
        <v>78</v>
      </c>
      <c r="O30" s="10">
        <v>0</v>
      </c>
      <c r="P30" s="10">
        <v>77</v>
      </c>
      <c r="Q30" s="10">
        <v>0</v>
      </c>
      <c r="R30" s="10">
        <v>84</v>
      </c>
      <c r="S30" s="10">
        <v>0</v>
      </c>
      <c r="T30" s="10">
        <v>81</v>
      </c>
      <c r="U30" s="10">
        <v>2</v>
      </c>
      <c r="V30" s="10">
        <f t="shared" si="2"/>
        <v>320</v>
      </c>
      <c r="W30" s="10">
        <f t="shared" si="3"/>
        <v>2</v>
      </c>
      <c r="X30" s="10">
        <v>87</v>
      </c>
      <c r="Y30" s="10">
        <v>1</v>
      </c>
      <c r="Z30" s="10">
        <v>91</v>
      </c>
      <c r="AA30" s="10">
        <v>1</v>
      </c>
      <c r="AB30" s="10">
        <v>93</v>
      </c>
      <c r="AC30" s="10">
        <v>2</v>
      </c>
      <c r="AD30" s="10">
        <v>89</v>
      </c>
      <c r="AE30" s="10">
        <v>0</v>
      </c>
      <c r="AF30" s="10">
        <f t="shared" si="4"/>
        <v>360</v>
      </c>
      <c r="AG30" s="10">
        <f t="shared" si="5"/>
        <v>4</v>
      </c>
      <c r="AH30" s="7">
        <f t="shared" si="6"/>
        <v>1069</v>
      </c>
      <c r="AI30" s="7">
        <f t="shared" si="7"/>
        <v>18</v>
      </c>
      <c r="AJ30" s="47"/>
      <c r="AK30" s="47"/>
    </row>
    <row r="31" spans="1:37" ht="15.5" x14ac:dyDescent="0.35">
      <c r="A31" s="48">
        <v>36</v>
      </c>
      <c r="B31" s="45" t="s">
        <v>279</v>
      </c>
      <c r="C31" s="45" t="s">
        <v>126</v>
      </c>
      <c r="D31" s="10">
        <v>93</v>
      </c>
      <c r="E31" s="10">
        <v>1</v>
      </c>
      <c r="F31" s="10">
        <v>98</v>
      </c>
      <c r="G31" s="10">
        <v>5</v>
      </c>
      <c r="H31" s="10">
        <v>96</v>
      </c>
      <c r="I31" s="10">
        <v>3</v>
      </c>
      <c r="J31" s="10">
        <v>95</v>
      </c>
      <c r="K31" s="10">
        <v>4</v>
      </c>
      <c r="L31" s="10">
        <f t="shared" si="0"/>
        <v>382</v>
      </c>
      <c r="M31" s="10">
        <f t="shared" si="1"/>
        <v>13</v>
      </c>
      <c r="N31" s="10">
        <v>91</v>
      </c>
      <c r="O31" s="10">
        <v>1</v>
      </c>
      <c r="P31" s="10">
        <v>90</v>
      </c>
      <c r="Q31" s="10">
        <v>2</v>
      </c>
      <c r="R31" s="10">
        <v>89</v>
      </c>
      <c r="S31" s="10">
        <v>1</v>
      </c>
      <c r="T31" s="10">
        <v>83</v>
      </c>
      <c r="U31" s="10">
        <v>0</v>
      </c>
      <c r="V31" s="10">
        <f t="shared" si="2"/>
        <v>353</v>
      </c>
      <c r="W31" s="10">
        <f t="shared" si="3"/>
        <v>4</v>
      </c>
      <c r="X31" s="10">
        <v>95</v>
      </c>
      <c r="Y31" s="10">
        <v>2</v>
      </c>
      <c r="Z31" s="10">
        <v>98</v>
      </c>
      <c r="AA31" s="10">
        <v>6</v>
      </c>
      <c r="AB31" s="10">
        <v>89</v>
      </c>
      <c r="AC31" s="10">
        <v>2</v>
      </c>
      <c r="AD31" s="10">
        <v>91</v>
      </c>
      <c r="AE31" s="10">
        <v>1</v>
      </c>
      <c r="AF31" s="10">
        <f t="shared" si="4"/>
        <v>373</v>
      </c>
      <c r="AG31" s="10">
        <f t="shared" si="5"/>
        <v>11</v>
      </c>
      <c r="AH31" s="7">
        <f t="shared" si="6"/>
        <v>1108</v>
      </c>
      <c r="AI31" s="7">
        <f t="shared" si="7"/>
        <v>28</v>
      </c>
      <c r="AJ31" s="47"/>
      <c r="AK31" s="47"/>
    </row>
    <row r="32" spans="1:37" ht="15.5" x14ac:dyDescent="0.35">
      <c r="A32" s="48">
        <v>57</v>
      </c>
      <c r="B32" s="46" t="s">
        <v>76</v>
      </c>
      <c r="C32" s="46" t="s">
        <v>149</v>
      </c>
      <c r="D32" s="10">
        <v>99</v>
      </c>
      <c r="E32" s="10">
        <v>7</v>
      </c>
      <c r="F32" s="10">
        <v>100</v>
      </c>
      <c r="G32" s="10">
        <v>8</v>
      </c>
      <c r="H32" s="10">
        <v>100</v>
      </c>
      <c r="I32" s="10">
        <v>8</v>
      </c>
      <c r="J32" s="10">
        <v>100</v>
      </c>
      <c r="K32" s="10">
        <v>10</v>
      </c>
      <c r="L32" s="10">
        <f t="shared" si="0"/>
        <v>399</v>
      </c>
      <c r="M32" s="10">
        <f t="shared" si="1"/>
        <v>33</v>
      </c>
      <c r="N32" s="10">
        <v>92</v>
      </c>
      <c r="O32" s="10">
        <v>1</v>
      </c>
      <c r="P32" s="10">
        <v>97</v>
      </c>
      <c r="Q32" s="10">
        <v>3</v>
      </c>
      <c r="R32" s="10">
        <v>98</v>
      </c>
      <c r="S32" s="10">
        <v>4</v>
      </c>
      <c r="T32" s="10">
        <v>95</v>
      </c>
      <c r="U32" s="10">
        <v>2</v>
      </c>
      <c r="V32" s="10">
        <f t="shared" si="2"/>
        <v>382</v>
      </c>
      <c r="W32" s="10">
        <f t="shared" si="3"/>
        <v>10</v>
      </c>
      <c r="X32" s="10">
        <v>98</v>
      </c>
      <c r="Y32" s="10">
        <v>4</v>
      </c>
      <c r="Z32" s="10">
        <v>99</v>
      </c>
      <c r="AA32" s="10">
        <v>6</v>
      </c>
      <c r="AB32" s="10">
        <v>99</v>
      </c>
      <c r="AC32" s="10">
        <v>4</v>
      </c>
      <c r="AD32" s="10">
        <v>96</v>
      </c>
      <c r="AE32" s="10">
        <v>2</v>
      </c>
      <c r="AF32" s="10">
        <f t="shared" si="4"/>
        <v>392</v>
      </c>
      <c r="AG32" s="10">
        <f t="shared" si="5"/>
        <v>16</v>
      </c>
      <c r="AH32" s="7">
        <f t="shared" si="6"/>
        <v>1173</v>
      </c>
      <c r="AI32" s="7">
        <f t="shared" si="7"/>
        <v>59</v>
      </c>
      <c r="AJ32" s="47"/>
      <c r="AK32" s="47"/>
    </row>
    <row r="33" spans="1:39" ht="15.5" x14ac:dyDescent="0.35">
      <c r="A33" s="48">
        <v>46</v>
      </c>
      <c r="B33" s="46" t="s">
        <v>143</v>
      </c>
      <c r="C33" s="46" t="s">
        <v>144</v>
      </c>
      <c r="D33" s="10">
        <v>99</v>
      </c>
      <c r="E33" s="10">
        <v>8</v>
      </c>
      <c r="F33" s="10">
        <v>97</v>
      </c>
      <c r="G33" s="10">
        <v>2</v>
      </c>
      <c r="H33" s="10">
        <v>99</v>
      </c>
      <c r="I33" s="10">
        <v>5</v>
      </c>
      <c r="J33" s="10">
        <v>98</v>
      </c>
      <c r="K33" s="10">
        <v>3</v>
      </c>
      <c r="L33" s="10">
        <f t="shared" si="0"/>
        <v>393</v>
      </c>
      <c r="M33" s="10">
        <f t="shared" si="1"/>
        <v>18</v>
      </c>
      <c r="N33" s="10">
        <v>89</v>
      </c>
      <c r="O33" s="10">
        <v>1</v>
      </c>
      <c r="P33" s="10">
        <v>91</v>
      </c>
      <c r="Q33" s="10">
        <v>2</v>
      </c>
      <c r="R33" s="10">
        <v>90</v>
      </c>
      <c r="S33" s="10">
        <v>0</v>
      </c>
      <c r="T33" s="10">
        <v>94</v>
      </c>
      <c r="U33" s="10">
        <v>3</v>
      </c>
      <c r="V33" s="10">
        <f t="shared" si="2"/>
        <v>364</v>
      </c>
      <c r="W33" s="10">
        <f t="shared" si="3"/>
        <v>6</v>
      </c>
      <c r="X33" s="10">
        <v>95</v>
      </c>
      <c r="Y33" s="10">
        <v>1</v>
      </c>
      <c r="Z33" s="10">
        <v>94</v>
      </c>
      <c r="AA33" s="10">
        <v>2</v>
      </c>
      <c r="AB33" s="10">
        <v>96</v>
      </c>
      <c r="AC33" s="10">
        <v>4</v>
      </c>
      <c r="AD33" s="10">
        <v>95</v>
      </c>
      <c r="AE33" s="10">
        <v>5</v>
      </c>
      <c r="AF33" s="10">
        <f t="shared" si="4"/>
        <v>380</v>
      </c>
      <c r="AG33" s="10">
        <f t="shared" si="5"/>
        <v>12</v>
      </c>
      <c r="AH33" s="7">
        <f t="shared" si="6"/>
        <v>1137</v>
      </c>
      <c r="AI33" s="7">
        <f t="shared" si="7"/>
        <v>36</v>
      </c>
      <c r="AJ33" s="47"/>
      <c r="AK33" s="47"/>
    </row>
    <row r="34" spans="1:39" ht="15.5" x14ac:dyDescent="0.35">
      <c r="A34" s="48">
        <v>41</v>
      </c>
      <c r="B34" s="46" t="s">
        <v>292</v>
      </c>
      <c r="C34" s="46" t="s">
        <v>136</v>
      </c>
      <c r="D34" s="10">
        <v>99</v>
      </c>
      <c r="E34" s="10">
        <v>6</v>
      </c>
      <c r="F34" s="10">
        <v>98</v>
      </c>
      <c r="G34" s="10">
        <v>6</v>
      </c>
      <c r="H34" s="10">
        <v>97</v>
      </c>
      <c r="I34" s="10">
        <v>3</v>
      </c>
      <c r="J34" s="10">
        <v>97</v>
      </c>
      <c r="K34" s="10">
        <v>5</v>
      </c>
      <c r="L34" s="10">
        <f t="shared" si="0"/>
        <v>391</v>
      </c>
      <c r="M34" s="10">
        <f t="shared" si="1"/>
        <v>20</v>
      </c>
      <c r="N34" s="10">
        <v>91</v>
      </c>
      <c r="O34" s="10">
        <v>2</v>
      </c>
      <c r="P34" s="10">
        <v>98</v>
      </c>
      <c r="Q34" s="10">
        <v>5</v>
      </c>
      <c r="R34" s="10">
        <v>95</v>
      </c>
      <c r="S34" s="10">
        <v>3</v>
      </c>
      <c r="T34" s="10">
        <v>92</v>
      </c>
      <c r="U34" s="10">
        <v>2</v>
      </c>
      <c r="V34" s="10">
        <f t="shared" si="2"/>
        <v>376</v>
      </c>
      <c r="W34" s="10">
        <f t="shared" si="3"/>
        <v>12</v>
      </c>
      <c r="X34" s="10">
        <v>91</v>
      </c>
      <c r="Y34" s="10">
        <v>2</v>
      </c>
      <c r="Z34" s="10">
        <v>93</v>
      </c>
      <c r="AA34" s="10">
        <v>2</v>
      </c>
      <c r="AB34" s="10">
        <v>94</v>
      </c>
      <c r="AC34" s="10">
        <v>3</v>
      </c>
      <c r="AD34" s="10">
        <v>96</v>
      </c>
      <c r="AE34" s="10">
        <v>4</v>
      </c>
      <c r="AF34" s="10">
        <f t="shared" si="4"/>
        <v>374</v>
      </c>
      <c r="AG34" s="10">
        <f t="shared" si="5"/>
        <v>11</v>
      </c>
      <c r="AH34" s="7">
        <f t="shared" si="6"/>
        <v>1141</v>
      </c>
      <c r="AI34" s="7">
        <f t="shared" si="7"/>
        <v>43</v>
      </c>
      <c r="AJ34" s="47"/>
      <c r="AK34" s="47"/>
    </row>
    <row r="35" spans="1:39" ht="15.5" x14ac:dyDescent="0.35">
      <c r="A35" s="49"/>
      <c r="B35" s="46"/>
      <c r="C35" s="4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44"/>
      <c r="AI35" s="44"/>
      <c r="AJ35" s="2"/>
      <c r="AK35" s="47"/>
    </row>
    <row r="36" spans="1:39" ht="15.5" x14ac:dyDescent="0.35">
      <c r="A36" s="49"/>
      <c r="B36" s="46"/>
      <c r="C36" s="4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44"/>
      <c r="AI36" s="44"/>
      <c r="AJ36" s="2"/>
      <c r="AK36" s="47"/>
    </row>
    <row r="38" spans="1:39" ht="13" x14ac:dyDescent="0.3">
      <c r="A38" s="7" t="s">
        <v>11</v>
      </c>
      <c r="B38" s="8" t="s">
        <v>0</v>
      </c>
      <c r="C38" s="8" t="s">
        <v>1</v>
      </c>
      <c r="D38" s="9">
        <v>1</v>
      </c>
      <c r="E38" s="9" t="s">
        <v>118</v>
      </c>
      <c r="F38" s="9">
        <v>2</v>
      </c>
      <c r="G38" s="9" t="s">
        <v>118</v>
      </c>
      <c r="H38" s="9">
        <v>3</v>
      </c>
      <c r="I38" s="9" t="s">
        <v>118</v>
      </c>
      <c r="J38" s="9">
        <v>4</v>
      </c>
      <c r="K38" s="9" t="s">
        <v>118</v>
      </c>
      <c r="L38" s="9" t="s">
        <v>274</v>
      </c>
      <c r="M38" s="9" t="s">
        <v>118</v>
      </c>
      <c r="N38" s="9">
        <v>1</v>
      </c>
      <c r="O38" s="9" t="s">
        <v>118</v>
      </c>
      <c r="P38" s="9">
        <v>2</v>
      </c>
      <c r="Q38" s="9" t="s">
        <v>118</v>
      </c>
      <c r="R38" s="9">
        <v>3</v>
      </c>
      <c r="S38" s="9" t="s">
        <v>118</v>
      </c>
      <c r="T38" s="9">
        <v>4</v>
      </c>
      <c r="U38" s="9" t="s">
        <v>118</v>
      </c>
      <c r="V38" s="9" t="s">
        <v>275</v>
      </c>
      <c r="W38" s="9" t="s">
        <v>118</v>
      </c>
      <c r="X38" s="9">
        <v>1</v>
      </c>
      <c r="Y38" s="9" t="s">
        <v>118</v>
      </c>
      <c r="Z38" s="9">
        <v>2</v>
      </c>
      <c r="AA38" s="9" t="s">
        <v>118</v>
      </c>
      <c r="AB38" s="9">
        <v>3</v>
      </c>
      <c r="AC38" s="9" t="s">
        <v>276</v>
      </c>
      <c r="AD38" s="9">
        <v>4</v>
      </c>
      <c r="AE38" s="9" t="s">
        <v>118</v>
      </c>
      <c r="AF38" s="9" t="s">
        <v>277</v>
      </c>
      <c r="AG38" s="9" t="s">
        <v>118</v>
      </c>
      <c r="AH38" s="9" t="s">
        <v>8</v>
      </c>
      <c r="AI38" s="9" t="s">
        <v>118</v>
      </c>
      <c r="AJ38" s="19" t="s">
        <v>280</v>
      </c>
      <c r="AK38" s="82" t="s">
        <v>276</v>
      </c>
      <c r="AL38" s="9" t="s">
        <v>9</v>
      </c>
      <c r="AM38" s="9" t="s">
        <v>8</v>
      </c>
    </row>
    <row r="39" spans="1:39" ht="15.5" x14ac:dyDescent="0.35">
      <c r="A39" s="48">
        <v>50</v>
      </c>
      <c r="B39" s="46" t="s">
        <v>150</v>
      </c>
      <c r="C39" s="46" t="s">
        <v>151</v>
      </c>
      <c r="D39" s="10">
        <v>98</v>
      </c>
      <c r="E39" s="10">
        <v>8</v>
      </c>
      <c r="F39" s="10">
        <v>100</v>
      </c>
      <c r="G39" s="10">
        <v>9</v>
      </c>
      <c r="H39" s="10">
        <v>100</v>
      </c>
      <c r="I39" s="10">
        <v>10</v>
      </c>
      <c r="J39" s="10">
        <v>98</v>
      </c>
      <c r="K39" s="10">
        <v>5</v>
      </c>
      <c r="L39" s="10">
        <v>396</v>
      </c>
      <c r="M39" s="10">
        <v>32</v>
      </c>
      <c r="N39" s="10">
        <v>93</v>
      </c>
      <c r="O39" s="10">
        <v>2</v>
      </c>
      <c r="P39" s="10">
        <v>94</v>
      </c>
      <c r="Q39" s="10">
        <v>1</v>
      </c>
      <c r="R39" s="10">
        <v>97</v>
      </c>
      <c r="S39" s="10">
        <v>4</v>
      </c>
      <c r="T39" s="10">
        <v>96</v>
      </c>
      <c r="U39" s="10">
        <v>4</v>
      </c>
      <c r="V39" s="10">
        <v>380</v>
      </c>
      <c r="W39" s="10">
        <v>11</v>
      </c>
      <c r="X39" s="10">
        <v>99</v>
      </c>
      <c r="Y39" s="10">
        <v>7</v>
      </c>
      <c r="Z39" s="10">
        <v>99</v>
      </c>
      <c r="AA39" s="10">
        <v>8</v>
      </c>
      <c r="AB39" s="10">
        <v>98</v>
      </c>
      <c r="AC39" s="10">
        <v>3</v>
      </c>
      <c r="AD39" s="10">
        <v>98</v>
      </c>
      <c r="AE39" s="10">
        <v>5</v>
      </c>
      <c r="AF39" s="10">
        <v>394</v>
      </c>
      <c r="AG39" s="10">
        <v>23</v>
      </c>
      <c r="AH39" s="7">
        <v>1170</v>
      </c>
      <c r="AI39" s="7">
        <v>66</v>
      </c>
      <c r="AJ39" s="83">
        <v>2341</v>
      </c>
      <c r="AK39" s="83">
        <v>122</v>
      </c>
      <c r="AL39" s="11">
        <v>99.9</v>
      </c>
      <c r="AM39" s="11">
        <v>2440.9</v>
      </c>
    </row>
    <row r="40" spans="1:39" ht="15.5" x14ac:dyDescent="0.35">
      <c r="A40" s="48">
        <v>46</v>
      </c>
      <c r="B40" s="45" t="s">
        <v>129</v>
      </c>
      <c r="C40" s="45" t="s">
        <v>98</v>
      </c>
      <c r="D40" s="10">
        <v>100</v>
      </c>
      <c r="E40" s="10">
        <v>9</v>
      </c>
      <c r="F40" s="10">
        <v>100</v>
      </c>
      <c r="G40" s="10">
        <v>5</v>
      </c>
      <c r="H40" s="10">
        <v>100</v>
      </c>
      <c r="I40" s="10">
        <v>7</v>
      </c>
      <c r="J40" s="10">
        <v>99</v>
      </c>
      <c r="K40" s="10">
        <v>6</v>
      </c>
      <c r="L40" s="10">
        <v>399</v>
      </c>
      <c r="M40" s="10">
        <v>27</v>
      </c>
      <c r="N40" s="10">
        <v>97</v>
      </c>
      <c r="O40" s="10">
        <v>5</v>
      </c>
      <c r="P40" s="10">
        <v>97</v>
      </c>
      <c r="Q40" s="10">
        <v>7</v>
      </c>
      <c r="R40" s="10">
        <v>98</v>
      </c>
      <c r="S40" s="10">
        <v>5</v>
      </c>
      <c r="T40" s="10">
        <v>98</v>
      </c>
      <c r="U40" s="10">
        <v>5</v>
      </c>
      <c r="V40" s="10">
        <v>390</v>
      </c>
      <c r="W40" s="10">
        <v>22</v>
      </c>
      <c r="X40" s="10">
        <v>99</v>
      </c>
      <c r="Y40" s="10">
        <v>5</v>
      </c>
      <c r="Z40" s="10">
        <v>95</v>
      </c>
      <c r="AA40" s="10">
        <v>4</v>
      </c>
      <c r="AB40" s="10">
        <v>96</v>
      </c>
      <c r="AC40" s="10">
        <v>3</v>
      </c>
      <c r="AD40" s="10">
        <v>98</v>
      </c>
      <c r="AE40" s="10">
        <v>4</v>
      </c>
      <c r="AF40" s="10">
        <v>388</v>
      </c>
      <c r="AG40" s="10">
        <v>16</v>
      </c>
      <c r="AH40" s="7">
        <v>1177</v>
      </c>
      <c r="AI40" s="7">
        <v>65</v>
      </c>
      <c r="AJ40" s="83">
        <v>2340</v>
      </c>
      <c r="AK40" s="83">
        <v>121</v>
      </c>
      <c r="AL40" s="11">
        <v>100.4</v>
      </c>
      <c r="AM40" s="11">
        <v>2440.4</v>
      </c>
    </row>
    <row r="41" spans="1:39" ht="15.5" x14ac:dyDescent="0.35">
      <c r="A41" s="48">
        <v>48</v>
      </c>
      <c r="B41" s="45" t="s">
        <v>125</v>
      </c>
      <c r="C41" s="45" t="s">
        <v>126</v>
      </c>
      <c r="D41" s="10">
        <v>100</v>
      </c>
      <c r="E41" s="10">
        <v>6</v>
      </c>
      <c r="F41" s="10">
        <v>98</v>
      </c>
      <c r="G41" s="10">
        <v>8</v>
      </c>
      <c r="H41" s="10">
        <v>99</v>
      </c>
      <c r="I41" s="10">
        <v>7</v>
      </c>
      <c r="J41" s="10">
        <v>100</v>
      </c>
      <c r="K41" s="10">
        <v>8</v>
      </c>
      <c r="L41" s="10">
        <v>397</v>
      </c>
      <c r="M41" s="10">
        <v>29</v>
      </c>
      <c r="N41" s="10">
        <v>96</v>
      </c>
      <c r="O41" s="10">
        <v>4</v>
      </c>
      <c r="P41" s="10">
        <v>95</v>
      </c>
      <c r="Q41" s="10">
        <v>3</v>
      </c>
      <c r="R41" s="10">
        <v>88</v>
      </c>
      <c r="S41" s="10">
        <v>1</v>
      </c>
      <c r="T41" s="10">
        <v>97</v>
      </c>
      <c r="U41" s="10">
        <v>5</v>
      </c>
      <c r="V41" s="10">
        <v>376</v>
      </c>
      <c r="W41" s="10">
        <v>13</v>
      </c>
      <c r="X41" s="10">
        <v>99</v>
      </c>
      <c r="Y41" s="10">
        <v>6</v>
      </c>
      <c r="Z41" s="10">
        <v>99</v>
      </c>
      <c r="AA41" s="10">
        <v>7</v>
      </c>
      <c r="AB41" s="10">
        <v>98</v>
      </c>
      <c r="AC41" s="10">
        <v>5</v>
      </c>
      <c r="AD41" s="10">
        <v>97</v>
      </c>
      <c r="AE41" s="10">
        <v>3</v>
      </c>
      <c r="AF41" s="10">
        <v>393</v>
      </c>
      <c r="AG41" s="10">
        <v>21</v>
      </c>
      <c r="AH41" s="7">
        <v>1166</v>
      </c>
      <c r="AI41" s="7">
        <v>63</v>
      </c>
      <c r="AJ41" s="83">
        <v>2336</v>
      </c>
      <c r="AK41" s="83">
        <v>63</v>
      </c>
      <c r="AL41" s="11">
        <v>97.8</v>
      </c>
      <c r="AM41" s="11">
        <v>2433.8000000000002</v>
      </c>
    </row>
    <row r="42" spans="1:39" ht="15.5" x14ac:dyDescent="0.35">
      <c r="A42" s="48">
        <v>49</v>
      </c>
      <c r="B42" s="46" t="s">
        <v>76</v>
      </c>
      <c r="C42" s="46" t="s">
        <v>149</v>
      </c>
      <c r="D42" s="10">
        <v>97</v>
      </c>
      <c r="E42" s="10">
        <v>5</v>
      </c>
      <c r="F42" s="10">
        <v>99</v>
      </c>
      <c r="G42" s="10">
        <v>5</v>
      </c>
      <c r="H42" s="10">
        <v>99</v>
      </c>
      <c r="I42" s="10">
        <v>7</v>
      </c>
      <c r="J42" s="10">
        <v>98</v>
      </c>
      <c r="K42" s="10">
        <v>6</v>
      </c>
      <c r="L42" s="10">
        <v>393</v>
      </c>
      <c r="M42" s="10">
        <v>23</v>
      </c>
      <c r="N42" s="10">
        <v>95</v>
      </c>
      <c r="O42" s="10">
        <v>3</v>
      </c>
      <c r="P42" s="10">
        <v>95</v>
      </c>
      <c r="Q42" s="10">
        <v>1</v>
      </c>
      <c r="R42" s="10">
        <v>95</v>
      </c>
      <c r="S42" s="10">
        <v>2</v>
      </c>
      <c r="T42" s="10">
        <v>93</v>
      </c>
      <c r="U42" s="10">
        <v>1</v>
      </c>
      <c r="V42" s="10">
        <v>378</v>
      </c>
      <c r="W42" s="10">
        <v>7</v>
      </c>
      <c r="X42" s="10">
        <v>94</v>
      </c>
      <c r="Y42" s="10">
        <v>3</v>
      </c>
      <c r="Z42" s="10">
        <v>100</v>
      </c>
      <c r="AA42" s="10">
        <v>9</v>
      </c>
      <c r="AB42" s="10">
        <v>96</v>
      </c>
      <c r="AC42" s="10">
        <v>4</v>
      </c>
      <c r="AD42" s="10">
        <v>98</v>
      </c>
      <c r="AE42" s="10">
        <v>5</v>
      </c>
      <c r="AF42" s="10">
        <v>388</v>
      </c>
      <c r="AG42" s="10">
        <v>21</v>
      </c>
      <c r="AH42" s="7">
        <v>1159</v>
      </c>
      <c r="AI42" s="7">
        <v>51</v>
      </c>
      <c r="AJ42" s="83">
        <v>2332</v>
      </c>
      <c r="AK42" s="83">
        <v>110</v>
      </c>
      <c r="AL42" s="11">
        <v>98.2</v>
      </c>
      <c r="AM42" s="11">
        <v>2430.1999999999998</v>
      </c>
    </row>
    <row r="43" spans="1:39" ht="15.5" x14ac:dyDescent="0.35">
      <c r="A43" s="48">
        <v>51</v>
      </c>
      <c r="B43" s="45" t="s">
        <v>122</v>
      </c>
      <c r="C43" s="45" t="s">
        <v>123</v>
      </c>
      <c r="D43" s="10">
        <v>100</v>
      </c>
      <c r="E43" s="10">
        <v>9</v>
      </c>
      <c r="F43" s="10">
        <v>100</v>
      </c>
      <c r="G43" s="10">
        <v>9</v>
      </c>
      <c r="H43" s="10">
        <v>100</v>
      </c>
      <c r="I43" s="10">
        <v>8</v>
      </c>
      <c r="J43" s="10">
        <v>100</v>
      </c>
      <c r="K43" s="10">
        <v>9</v>
      </c>
      <c r="L43" s="10">
        <v>400</v>
      </c>
      <c r="M43" s="10">
        <v>35</v>
      </c>
      <c r="N43" s="10">
        <v>92</v>
      </c>
      <c r="O43" s="10">
        <v>3</v>
      </c>
      <c r="P43" s="10">
        <v>96</v>
      </c>
      <c r="Q43" s="10">
        <v>4</v>
      </c>
      <c r="R43" s="10">
        <v>94</v>
      </c>
      <c r="S43" s="10">
        <v>1</v>
      </c>
      <c r="T43" s="10">
        <v>93</v>
      </c>
      <c r="U43" s="10">
        <v>2</v>
      </c>
      <c r="V43" s="10">
        <v>375</v>
      </c>
      <c r="W43" s="10">
        <v>10</v>
      </c>
      <c r="X43" s="10">
        <v>95</v>
      </c>
      <c r="Y43" s="10">
        <v>2</v>
      </c>
      <c r="Z43" s="10">
        <v>97</v>
      </c>
      <c r="AA43" s="10">
        <v>3</v>
      </c>
      <c r="AB43" s="10">
        <v>97</v>
      </c>
      <c r="AC43" s="10">
        <v>5</v>
      </c>
      <c r="AD43" s="10">
        <v>99</v>
      </c>
      <c r="AE43" s="10">
        <v>5</v>
      </c>
      <c r="AF43" s="10">
        <v>388</v>
      </c>
      <c r="AG43" s="10">
        <v>15</v>
      </c>
      <c r="AH43" s="7">
        <v>1163</v>
      </c>
      <c r="AI43" s="7">
        <v>60</v>
      </c>
      <c r="AJ43" s="83">
        <v>2331</v>
      </c>
      <c r="AK43" s="83">
        <v>124</v>
      </c>
      <c r="AL43" s="11">
        <v>97.5</v>
      </c>
      <c r="AM43" s="11">
        <v>2428.5</v>
      </c>
    </row>
    <row r="44" spans="1:39" ht="15.5" x14ac:dyDescent="0.35">
      <c r="A44" s="48">
        <v>47</v>
      </c>
      <c r="B44" s="45" t="s">
        <v>164</v>
      </c>
      <c r="C44" s="45" t="s">
        <v>165</v>
      </c>
      <c r="D44" s="10">
        <v>96</v>
      </c>
      <c r="E44" s="10">
        <v>3</v>
      </c>
      <c r="F44" s="10">
        <v>99</v>
      </c>
      <c r="G44" s="10">
        <v>6</v>
      </c>
      <c r="H44" s="10">
        <v>97</v>
      </c>
      <c r="I44" s="10">
        <v>5</v>
      </c>
      <c r="J44" s="10">
        <v>99</v>
      </c>
      <c r="K44" s="10">
        <v>8</v>
      </c>
      <c r="L44" s="10">
        <v>391</v>
      </c>
      <c r="M44" s="10">
        <v>22</v>
      </c>
      <c r="N44" s="10">
        <v>98</v>
      </c>
      <c r="O44" s="10">
        <v>6</v>
      </c>
      <c r="P44" s="10">
        <v>94</v>
      </c>
      <c r="Q44" s="10">
        <v>1</v>
      </c>
      <c r="R44" s="10">
        <v>94</v>
      </c>
      <c r="S44" s="10">
        <v>3</v>
      </c>
      <c r="T44" s="10">
        <v>95</v>
      </c>
      <c r="U44" s="10">
        <v>3</v>
      </c>
      <c r="V44" s="10">
        <v>381</v>
      </c>
      <c r="W44" s="10">
        <v>13</v>
      </c>
      <c r="X44" s="10">
        <v>99</v>
      </c>
      <c r="Y44" s="10">
        <v>5</v>
      </c>
      <c r="Z44" s="10">
        <v>97</v>
      </c>
      <c r="AA44" s="10">
        <v>5</v>
      </c>
      <c r="AB44" s="10">
        <v>96</v>
      </c>
      <c r="AC44" s="10">
        <v>5</v>
      </c>
      <c r="AD44" s="10">
        <v>98</v>
      </c>
      <c r="AE44" s="10">
        <v>6</v>
      </c>
      <c r="AF44" s="10">
        <v>390</v>
      </c>
      <c r="AG44" s="10">
        <v>21</v>
      </c>
      <c r="AH44" s="7">
        <v>1162</v>
      </c>
      <c r="AI44" s="7">
        <v>56</v>
      </c>
      <c r="AJ44" s="83">
        <v>2329</v>
      </c>
      <c r="AK44" s="83">
        <v>115</v>
      </c>
      <c r="AL44" s="11">
        <v>98.6</v>
      </c>
      <c r="AM44" s="11">
        <v>2427.6</v>
      </c>
    </row>
    <row r="45" spans="1:39" ht="15.5" x14ac:dyDescent="0.35">
      <c r="A45" s="48">
        <v>45</v>
      </c>
      <c r="B45" s="45" t="s">
        <v>127</v>
      </c>
      <c r="C45" s="45" t="s">
        <v>128</v>
      </c>
      <c r="D45" s="10">
        <v>100</v>
      </c>
      <c r="E45" s="10">
        <v>7</v>
      </c>
      <c r="F45" s="10">
        <v>100</v>
      </c>
      <c r="G45" s="10">
        <v>4</v>
      </c>
      <c r="H45" s="10">
        <v>98</v>
      </c>
      <c r="I45" s="10">
        <v>6</v>
      </c>
      <c r="J45" s="10">
        <v>99</v>
      </c>
      <c r="K45" s="10">
        <v>8</v>
      </c>
      <c r="L45" s="10">
        <v>397</v>
      </c>
      <c r="M45" s="10">
        <v>25</v>
      </c>
      <c r="N45" s="10">
        <v>96</v>
      </c>
      <c r="O45" s="10">
        <v>4</v>
      </c>
      <c r="P45" s="10">
        <v>95</v>
      </c>
      <c r="Q45" s="10">
        <v>3</v>
      </c>
      <c r="R45" s="10">
        <v>96</v>
      </c>
      <c r="S45" s="10">
        <v>5</v>
      </c>
      <c r="T45" s="10">
        <v>92</v>
      </c>
      <c r="U45" s="10">
        <v>3</v>
      </c>
      <c r="V45" s="10">
        <v>379</v>
      </c>
      <c r="W45" s="10">
        <v>15</v>
      </c>
      <c r="X45" s="10">
        <v>97</v>
      </c>
      <c r="Y45" s="10">
        <v>6</v>
      </c>
      <c r="Z45" s="10">
        <v>96</v>
      </c>
      <c r="AA45" s="10">
        <v>4</v>
      </c>
      <c r="AB45" s="10">
        <v>98</v>
      </c>
      <c r="AC45" s="10">
        <v>5</v>
      </c>
      <c r="AD45" s="10">
        <v>97</v>
      </c>
      <c r="AE45" s="10">
        <v>4</v>
      </c>
      <c r="AF45" s="10">
        <v>388</v>
      </c>
      <c r="AG45" s="10">
        <v>19</v>
      </c>
      <c r="AH45" s="7">
        <v>1164</v>
      </c>
      <c r="AI45" s="7">
        <v>59</v>
      </c>
      <c r="AJ45" s="83">
        <v>2322</v>
      </c>
      <c r="AK45" s="83">
        <v>113</v>
      </c>
      <c r="AL45" s="11">
        <v>95</v>
      </c>
      <c r="AM45" s="11">
        <v>2417</v>
      </c>
    </row>
    <row r="46" spans="1:39" ht="15.5" x14ac:dyDescent="0.35">
      <c r="A46" s="48">
        <v>53</v>
      </c>
      <c r="B46" s="46" t="s">
        <v>155</v>
      </c>
      <c r="C46" s="46" t="s">
        <v>156</v>
      </c>
      <c r="D46" s="10">
        <v>100</v>
      </c>
      <c r="E46" s="10">
        <v>8</v>
      </c>
      <c r="F46" s="10">
        <v>100</v>
      </c>
      <c r="G46" s="10">
        <v>8</v>
      </c>
      <c r="H46" s="10">
        <v>100</v>
      </c>
      <c r="I46" s="10">
        <v>9</v>
      </c>
      <c r="J46" s="10">
        <v>100</v>
      </c>
      <c r="K46" s="10">
        <v>8</v>
      </c>
      <c r="L46" s="10">
        <v>400</v>
      </c>
      <c r="M46" s="10">
        <v>33</v>
      </c>
      <c r="N46" s="10">
        <v>93</v>
      </c>
      <c r="O46" s="10">
        <v>3</v>
      </c>
      <c r="P46" s="10">
        <v>91</v>
      </c>
      <c r="Q46" s="10">
        <v>1</v>
      </c>
      <c r="R46" s="10">
        <v>94</v>
      </c>
      <c r="S46" s="10">
        <v>3</v>
      </c>
      <c r="T46" s="10">
        <v>97</v>
      </c>
      <c r="U46" s="10">
        <v>4</v>
      </c>
      <c r="V46" s="10">
        <v>375</v>
      </c>
      <c r="W46" s="10">
        <v>11</v>
      </c>
      <c r="X46" s="10">
        <v>95</v>
      </c>
      <c r="Y46" s="10">
        <v>3</v>
      </c>
      <c r="Z46" s="10">
        <v>97</v>
      </c>
      <c r="AA46" s="10">
        <v>4</v>
      </c>
      <c r="AB46" s="10">
        <v>97</v>
      </c>
      <c r="AC46" s="10">
        <v>6</v>
      </c>
      <c r="AD46" s="10">
        <v>97</v>
      </c>
      <c r="AE46" s="10">
        <v>4</v>
      </c>
      <c r="AF46" s="10">
        <v>386</v>
      </c>
      <c r="AG46" s="10">
        <v>17</v>
      </c>
      <c r="AH46" s="7">
        <v>1161</v>
      </c>
      <c r="AI46" s="7">
        <v>61</v>
      </c>
      <c r="AJ46" s="83">
        <v>2320</v>
      </c>
      <c r="AK46" s="83">
        <v>108</v>
      </c>
      <c r="AL46" s="11">
        <v>96.5</v>
      </c>
      <c r="AM46" s="11">
        <v>2416.5</v>
      </c>
    </row>
    <row r="47" spans="1:39" ht="15.5" x14ac:dyDescent="0.35">
      <c r="A47" s="48">
        <v>52</v>
      </c>
      <c r="B47" s="45" t="s">
        <v>172</v>
      </c>
      <c r="C47" s="45" t="s">
        <v>126</v>
      </c>
      <c r="D47" s="10">
        <v>98</v>
      </c>
      <c r="E47" s="10">
        <v>7</v>
      </c>
      <c r="F47" s="10">
        <v>99</v>
      </c>
      <c r="G47" s="10">
        <v>5</v>
      </c>
      <c r="H47" s="10">
        <v>99</v>
      </c>
      <c r="I47" s="10">
        <v>6</v>
      </c>
      <c r="J47" s="10">
        <v>99</v>
      </c>
      <c r="K47" s="10">
        <v>8</v>
      </c>
      <c r="L47" s="10">
        <v>395</v>
      </c>
      <c r="M47" s="10">
        <v>26</v>
      </c>
      <c r="N47" s="10">
        <v>94</v>
      </c>
      <c r="O47" s="10">
        <v>3</v>
      </c>
      <c r="P47" s="10">
        <v>94</v>
      </c>
      <c r="Q47" s="10">
        <v>3</v>
      </c>
      <c r="R47" s="10">
        <v>91</v>
      </c>
      <c r="S47" s="10">
        <v>2</v>
      </c>
      <c r="T47" s="10">
        <v>95</v>
      </c>
      <c r="U47" s="10">
        <v>4</v>
      </c>
      <c r="V47" s="10">
        <v>374</v>
      </c>
      <c r="W47" s="10">
        <v>12</v>
      </c>
      <c r="X47" s="10">
        <v>97</v>
      </c>
      <c r="Y47" s="10">
        <v>6</v>
      </c>
      <c r="Z47" s="10">
        <v>97</v>
      </c>
      <c r="AA47" s="10">
        <v>3</v>
      </c>
      <c r="AB47" s="10">
        <v>94</v>
      </c>
      <c r="AC47" s="10">
        <v>2</v>
      </c>
      <c r="AD47" s="10">
        <v>97</v>
      </c>
      <c r="AE47" s="10">
        <v>5</v>
      </c>
      <c r="AF47" s="10">
        <v>385</v>
      </c>
      <c r="AG47" s="10">
        <v>16</v>
      </c>
      <c r="AH47" s="7">
        <v>1154</v>
      </c>
      <c r="AI47" s="7">
        <v>54</v>
      </c>
      <c r="AJ47" s="83">
        <v>2318</v>
      </c>
      <c r="AK47" s="83">
        <v>116</v>
      </c>
      <c r="AL47" s="11"/>
      <c r="AM47" s="11">
        <v>2318</v>
      </c>
    </row>
    <row r="48" spans="1:39" ht="15.5" x14ac:dyDescent="0.35">
      <c r="A48" s="48">
        <v>44</v>
      </c>
      <c r="B48" s="45" t="s">
        <v>139</v>
      </c>
      <c r="C48" s="45" t="s">
        <v>140</v>
      </c>
      <c r="D48" s="66">
        <v>99</v>
      </c>
      <c r="E48" s="66">
        <v>4</v>
      </c>
      <c r="F48" s="66">
        <v>100</v>
      </c>
      <c r="G48" s="66">
        <v>8</v>
      </c>
      <c r="H48" s="66">
        <v>99</v>
      </c>
      <c r="I48" s="66">
        <v>6</v>
      </c>
      <c r="J48" s="66">
        <v>100</v>
      </c>
      <c r="K48" s="66">
        <v>8</v>
      </c>
      <c r="L48" s="66">
        <v>398</v>
      </c>
      <c r="M48" s="66">
        <v>26</v>
      </c>
      <c r="N48" s="66">
        <v>94</v>
      </c>
      <c r="O48" s="66">
        <v>1</v>
      </c>
      <c r="P48" s="66">
        <v>93</v>
      </c>
      <c r="Q48" s="66">
        <v>2</v>
      </c>
      <c r="R48" s="66">
        <v>97</v>
      </c>
      <c r="S48" s="66">
        <v>4</v>
      </c>
      <c r="T48" s="66">
        <v>93</v>
      </c>
      <c r="U48" s="66">
        <v>1</v>
      </c>
      <c r="V48" s="66">
        <v>377</v>
      </c>
      <c r="W48" s="66">
        <v>8</v>
      </c>
      <c r="X48" s="66">
        <v>94</v>
      </c>
      <c r="Y48" s="66">
        <v>3</v>
      </c>
      <c r="Z48" s="66">
        <v>99</v>
      </c>
      <c r="AA48" s="66">
        <v>5</v>
      </c>
      <c r="AB48" s="66">
        <v>97</v>
      </c>
      <c r="AC48" s="66">
        <v>5</v>
      </c>
      <c r="AD48" s="66">
        <v>97</v>
      </c>
      <c r="AE48" s="66">
        <v>4</v>
      </c>
      <c r="AF48" s="66">
        <v>387</v>
      </c>
      <c r="AG48" s="66">
        <v>17</v>
      </c>
      <c r="AH48" s="76">
        <v>1162</v>
      </c>
      <c r="AI48" s="76">
        <v>51</v>
      </c>
      <c r="AJ48" s="83">
        <v>2317</v>
      </c>
      <c r="AK48" s="83">
        <v>110</v>
      </c>
      <c r="AL48" s="11"/>
      <c r="AM48" s="11">
        <v>2317</v>
      </c>
    </row>
    <row r="49" spans="1:39" ht="15.5" x14ac:dyDescent="0.35">
      <c r="A49" s="48">
        <v>54</v>
      </c>
      <c r="B49" s="45" t="s">
        <v>85</v>
      </c>
      <c r="C49" s="45" t="s">
        <v>159</v>
      </c>
      <c r="D49" s="10">
        <v>100</v>
      </c>
      <c r="E49" s="10">
        <v>6</v>
      </c>
      <c r="F49" s="10">
        <v>99</v>
      </c>
      <c r="G49" s="10">
        <v>8</v>
      </c>
      <c r="H49" s="10">
        <v>98</v>
      </c>
      <c r="I49" s="10">
        <v>6</v>
      </c>
      <c r="J49" s="10">
        <v>100</v>
      </c>
      <c r="K49" s="10">
        <v>8</v>
      </c>
      <c r="L49" s="10">
        <v>397</v>
      </c>
      <c r="M49" s="10">
        <v>28</v>
      </c>
      <c r="N49" s="10">
        <v>93</v>
      </c>
      <c r="O49" s="10">
        <v>3</v>
      </c>
      <c r="P49" s="10">
        <v>91</v>
      </c>
      <c r="Q49" s="10">
        <v>2</v>
      </c>
      <c r="R49" s="10">
        <v>93</v>
      </c>
      <c r="S49" s="10">
        <v>1</v>
      </c>
      <c r="T49" s="10">
        <v>92</v>
      </c>
      <c r="U49" s="10">
        <v>1</v>
      </c>
      <c r="V49" s="10">
        <v>369</v>
      </c>
      <c r="W49" s="10">
        <v>7</v>
      </c>
      <c r="X49" s="10">
        <v>100</v>
      </c>
      <c r="Y49" s="10">
        <v>6</v>
      </c>
      <c r="Z49" s="10">
        <v>99</v>
      </c>
      <c r="AA49" s="10">
        <v>3</v>
      </c>
      <c r="AB49" s="10">
        <v>98</v>
      </c>
      <c r="AC49" s="10">
        <v>4</v>
      </c>
      <c r="AD49" s="10">
        <v>98</v>
      </c>
      <c r="AE49" s="10">
        <v>4</v>
      </c>
      <c r="AF49" s="10">
        <v>395</v>
      </c>
      <c r="AG49" s="10">
        <v>17</v>
      </c>
      <c r="AH49" s="7">
        <v>1161</v>
      </c>
      <c r="AI49" s="7">
        <v>52</v>
      </c>
      <c r="AJ49" s="83">
        <v>2317</v>
      </c>
      <c r="AK49" s="83">
        <v>101</v>
      </c>
      <c r="AL49" s="11"/>
      <c r="AM49" s="11">
        <v>2317</v>
      </c>
    </row>
    <row r="50" spans="1:39" ht="15.5" x14ac:dyDescent="0.35">
      <c r="A50" s="48">
        <v>55</v>
      </c>
      <c r="B50" s="45" t="s">
        <v>160</v>
      </c>
      <c r="C50" s="45" t="s">
        <v>161</v>
      </c>
      <c r="D50" s="10">
        <v>100</v>
      </c>
      <c r="E50" s="10">
        <v>7</v>
      </c>
      <c r="F50" s="10">
        <v>99</v>
      </c>
      <c r="G50" s="10">
        <v>8</v>
      </c>
      <c r="H50" s="10">
        <v>99</v>
      </c>
      <c r="I50" s="10">
        <v>7</v>
      </c>
      <c r="J50" s="10">
        <v>100</v>
      </c>
      <c r="K50" s="10">
        <v>7</v>
      </c>
      <c r="L50" s="10">
        <v>398</v>
      </c>
      <c r="M50" s="10">
        <v>29</v>
      </c>
      <c r="N50" s="10">
        <v>96</v>
      </c>
      <c r="O50" s="10">
        <v>2</v>
      </c>
      <c r="P50" s="10">
        <v>94</v>
      </c>
      <c r="Q50" s="10">
        <v>1</v>
      </c>
      <c r="R50" s="10">
        <v>94</v>
      </c>
      <c r="S50" s="10">
        <v>4</v>
      </c>
      <c r="T50" s="10">
        <v>93</v>
      </c>
      <c r="U50" s="10">
        <v>1</v>
      </c>
      <c r="V50" s="10">
        <v>377</v>
      </c>
      <c r="W50" s="10">
        <v>8</v>
      </c>
      <c r="X50" s="10">
        <v>96</v>
      </c>
      <c r="Y50" s="10">
        <v>3</v>
      </c>
      <c r="Z50" s="10">
        <v>97</v>
      </c>
      <c r="AA50" s="10">
        <v>5</v>
      </c>
      <c r="AB50" s="10">
        <v>93</v>
      </c>
      <c r="AC50" s="10">
        <v>0</v>
      </c>
      <c r="AD50" s="10">
        <v>97</v>
      </c>
      <c r="AE50" s="10">
        <v>2</v>
      </c>
      <c r="AF50" s="10">
        <v>383</v>
      </c>
      <c r="AG50" s="10">
        <v>10</v>
      </c>
      <c r="AH50" s="7">
        <v>1158</v>
      </c>
      <c r="AI50" s="7">
        <v>47</v>
      </c>
      <c r="AJ50" s="83">
        <v>2307</v>
      </c>
      <c r="AK50" s="83">
        <v>93</v>
      </c>
      <c r="AL50" s="11"/>
      <c r="AM50" s="11">
        <v>2307</v>
      </c>
    </row>
    <row r="51" spans="1:39" ht="15.5" x14ac:dyDescent="0.35">
      <c r="A51" s="48">
        <v>43</v>
      </c>
      <c r="B51" s="46" t="s">
        <v>157</v>
      </c>
      <c r="C51" s="46" t="s">
        <v>158</v>
      </c>
      <c r="D51" s="10">
        <v>100</v>
      </c>
      <c r="E51" s="10">
        <v>8</v>
      </c>
      <c r="F51" s="10">
        <v>98</v>
      </c>
      <c r="G51" s="10">
        <v>7</v>
      </c>
      <c r="H51" s="10">
        <v>98</v>
      </c>
      <c r="I51" s="10">
        <v>6</v>
      </c>
      <c r="J51" s="10">
        <v>99</v>
      </c>
      <c r="K51" s="10">
        <v>5</v>
      </c>
      <c r="L51" s="10">
        <v>395</v>
      </c>
      <c r="M51" s="10">
        <v>26</v>
      </c>
      <c r="N51" s="10">
        <v>94</v>
      </c>
      <c r="O51" s="10">
        <v>3</v>
      </c>
      <c r="P51" s="10">
        <v>91</v>
      </c>
      <c r="Q51" s="10">
        <v>0</v>
      </c>
      <c r="R51" s="10">
        <v>99</v>
      </c>
      <c r="S51" s="10">
        <v>5</v>
      </c>
      <c r="T51" s="10">
        <v>96</v>
      </c>
      <c r="U51" s="10">
        <v>4</v>
      </c>
      <c r="V51" s="10">
        <v>380</v>
      </c>
      <c r="W51" s="10">
        <v>12</v>
      </c>
      <c r="X51" s="10">
        <v>96</v>
      </c>
      <c r="Y51" s="10">
        <v>4</v>
      </c>
      <c r="Z51" s="10">
        <v>97</v>
      </c>
      <c r="AA51" s="10">
        <v>7</v>
      </c>
      <c r="AB51" s="10">
        <v>95</v>
      </c>
      <c r="AC51" s="10">
        <v>5</v>
      </c>
      <c r="AD51" s="10">
        <v>95</v>
      </c>
      <c r="AE51" s="10">
        <v>0</v>
      </c>
      <c r="AF51" s="10">
        <v>383</v>
      </c>
      <c r="AG51" s="10">
        <v>16</v>
      </c>
      <c r="AH51" s="7">
        <v>1158</v>
      </c>
      <c r="AI51" s="7">
        <v>54</v>
      </c>
      <c r="AJ51" s="83">
        <v>2303</v>
      </c>
      <c r="AK51" s="83">
        <v>92</v>
      </c>
      <c r="AL51" s="11"/>
      <c r="AM51" s="11">
        <v>2303</v>
      </c>
    </row>
    <row r="52" spans="1:39" ht="15.5" x14ac:dyDescent="0.35">
      <c r="A52" s="48">
        <v>57</v>
      </c>
      <c r="B52" s="46" t="s">
        <v>132</v>
      </c>
      <c r="C52" s="46" t="s">
        <v>94</v>
      </c>
      <c r="D52" s="10">
        <v>96</v>
      </c>
      <c r="E52" s="10">
        <v>6</v>
      </c>
      <c r="F52" s="10">
        <v>98</v>
      </c>
      <c r="G52" s="10">
        <v>4</v>
      </c>
      <c r="H52" s="10">
        <v>97</v>
      </c>
      <c r="I52" s="10">
        <v>0</v>
      </c>
      <c r="J52" s="10">
        <v>98</v>
      </c>
      <c r="K52" s="10">
        <v>5</v>
      </c>
      <c r="L52" s="10">
        <v>389</v>
      </c>
      <c r="M52" s="10">
        <v>15</v>
      </c>
      <c r="N52" s="10">
        <v>96</v>
      </c>
      <c r="O52" s="10">
        <v>4</v>
      </c>
      <c r="P52" s="10">
        <v>93</v>
      </c>
      <c r="Q52" s="10">
        <v>1</v>
      </c>
      <c r="R52" s="10">
        <v>94</v>
      </c>
      <c r="S52" s="10">
        <v>3</v>
      </c>
      <c r="T52" s="10">
        <v>92</v>
      </c>
      <c r="U52" s="10">
        <v>2</v>
      </c>
      <c r="V52" s="10">
        <v>375</v>
      </c>
      <c r="W52" s="10">
        <v>10</v>
      </c>
      <c r="X52" s="10">
        <v>95</v>
      </c>
      <c r="Y52" s="10">
        <v>1</v>
      </c>
      <c r="Z52" s="10">
        <v>99</v>
      </c>
      <c r="AA52" s="10">
        <v>2</v>
      </c>
      <c r="AB52" s="10">
        <v>97</v>
      </c>
      <c r="AC52" s="10">
        <v>4</v>
      </c>
      <c r="AD52" s="10">
        <v>93</v>
      </c>
      <c r="AE52" s="10">
        <v>1</v>
      </c>
      <c r="AF52" s="10">
        <v>384</v>
      </c>
      <c r="AG52" s="10">
        <v>8</v>
      </c>
      <c r="AH52" s="7">
        <v>1148</v>
      </c>
      <c r="AI52" s="7">
        <v>33</v>
      </c>
      <c r="AJ52" s="83">
        <v>2287</v>
      </c>
      <c r="AK52" s="83">
        <v>77</v>
      </c>
      <c r="AL52" s="11"/>
      <c r="AM52" s="11">
        <v>2287</v>
      </c>
    </row>
    <row r="53" spans="1:39" ht="15.5" x14ac:dyDescent="0.35">
      <c r="A53" s="48">
        <v>56</v>
      </c>
      <c r="B53" s="46" t="s">
        <v>135</v>
      </c>
      <c r="C53" s="46" t="s">
        <v>136</v>
      </c>
      <c r="D53" s="10">
        <v>99</v>
      </c>
      <c r="E53" s="10">
        <v>7</v>
      </c>
      <c r="F53" s="10">
        <v>96</v>
      </c>
      <c r="G53" s="10">
        <v>5</v>
      </c>
      <c r="H53" s="10">
        <v>98</v>
      </c>
      <c r="I53" s="10">
        <v>6</v>
      </c>
      <c r="J53" s="10">
        <v>97</v>
      </c>
      <c r="K53" s="10">
        <v>4</v>
      </c>
      <c r="L53" s="10">
        <v>390</v>
      </c>
      <c r="M53" s="10">
        <v>22</v>
      </c>
      <c r="N53" s="10">
        <v>94</v>
      </c>
      <c r="O53" s="10">
        <v>3</v>
      </c>
      <c r="P53" s="10">
        <v>94</v>
      </c>
      <c r="Q53" s="10">
        <v>1</v>
      </c>
      <c r="R53" s="10">
        <v>95</v>
      </c>
      <c r="S53" s="10">
        <v>3</v>
      </c>
      <c r="T53" s="10">
        <v>94</v>
      </c>
      <c r="U53" s="10">
        <v>2</v>
      </c>
      <c r="V53" s="10">
        <v>377</v>
      </c>
      <c r="W53" s="10">
        <v>9</v>
      </c>
      <c r="X53" s="10">
        <v>92</v>
      </c>
      <c r="Y53" s="10">
        <v>2</v>
      </c>
      <c r="Z53" s="10">
        <v>94</v>
      </c>
      <c r="AA53" s="10">
        <v>4</v>
      </c>
      <c r="AB53" s="10">
        <v>96</v>
      </c>
      <c r="AC53" s="10">
        <v>5</v>
      </c>
      <c r="AD53" s="10">
        <v>96</v>
      </c>
      <c r="AE53" s="10">
        <v>1</v>
      </c>
      <c r="AF53" s="10">
        <v>378</v>
      </c>
      <c r="AG53" s="10">
        <v>12</v>
      </c>
      <c r="AH53" s="7">
        <v>1145</v>
      </c>
      <c r="AI53" s="7">
        <v>43</v>
      </c>
      <c r="AJ53" s="83">
        <v>2286</v>
      </c>
      <c r="AK53" s="83">
        <v>86</v>
      </c>
      <c r="AL53" s="11"/>
      <c r="AM53" s="11">
        <v>2286</v>
      </c>
    </row>
    <row r="54" spans="1:39" ht="15.5" x14ac:dyDescent="0.35">
      <c r="A54" s="48">
        <v>41</v>
      </c>
      <c r="B54" s="46" t="s">
        <v>143</v>
      </c>
      <c r="C54" s="46" t="s">
        <v>144</v>
      </c>
      <c r="D54" s="10">
        <v>96</v>
      </c>
      <c r="E54" s="10">
        <v>4</v>
      </c>
      <c r="F54" s="10">
        <v>99</v>
      </c>
      <c r="G54" s="10">
        <v>5</v>
      </c>
      <c r="H54" s="10">
        <v>97</v>
      </c>
      <c r="I54" s="10">
        <v>5</v>
      </c>
      <c r="J54" s="10">
        <v>98</v>
      </c>
      <c r="K54" s="10">
        <v>7</v>
      </c>
      <c r="L54" s="10">
        <v>390</v>
      </c>
      <c r="M54" s="10">
        <v>21</v>
      </c>
      <c r="N54" s="10">
        <v>95</v>
      </c>
      <c r="O54" s="10">
        <v>5</v>
      </c>
      <c r="P54" s="10">
        <v>93</v>
      </c>
      <c r="Q54" s="10">
        <v>2</v>
      </c>
      <c r="R54" s="10">
        <v>92</v>
      </c>
      <c r="S54" s="10">
        <v>2</v>
      </c>
      <c r="T54" s="10">
        <v>94</v>
      </c>
      <c r="U54" s="10">
        <v>3</v>
      </c>
      <c r="V54" s="10">
        <v>374</v>
      </c>
      <c r="W54" s="10">
        <v>12</v>
      </c>
      <c r="X54" s="10">
        <v>94</v>
      </c>
      <c r="Y54" s="10">
        <v>2</v>
      </c>
      <c r="Z54" s="10">
        <v>95</v>
      </c>
      <c r="AA54" s="10">
        <v>1</v>
      </c>
      <c r="AB54" s="10">
        <v>97</v>
      </c>
      <c r="AC54" s="10">
        <v>6</v>
      </c>
      <c r="AD54" s="10">
        <v>96</v>
      </c>
      <c r="AE54" s="10">
        <v>4</v>
      </c>
      <c r="AF54" s="10">
        <v>382</v>
      </c>
      <c r="AG54" s="10">
        <v>13</v>
      </c>
      <c r="AH54" s="7">
        <v>1146</v>
      </c>
      <c r="AI54" s="7">
        <v>46</v>
      </c>
      <c r="AJ54" s="83">
        <v>2283</v>
      </c>
      <c r="AK54" s="83">
        <v>82</v>
      </c>
      <c r="AL54" s="11"/>
      <c r="AM54" s="11">
        <v>2283</v>
      </c>
    </row>
    <row r="55" spans="1:39" ht="15.5" x14ac:dyDescent="0.35">
      <c r="A55" s="48">
        <v>39</v>
      </c>
      <c r="B55" s="45" t="s">
        <v>162</v>
      </c>
      <c r="C55" s="45" t="s">
        <v>163</v>
      </c>
      <c r="D55" s="10">
        <v>96</v>
      </c>
      <c r="E55" s="10">
        <v>2</v>
      </c>
      <c r="F55" s="10">
        <v>97</v>
      </c>
      <c r="G55" s="10">
        <v>7</v>
      </c>
      <c r="H55" s="10">
        <v>98</v>
      </c>
      <c r="I55" s="10">
        <v>8</v>
      </c>
      <c r="J55" s="10">
        <v>99</v>
      </c>
      <c r="K55" s="10">
        <v>6</v>
      </c>
      <c r="L55" s="10">
        <v>390</v>
      </c>
      <c r="M55" s="10">
        <v>23</v>
      </c>
      <c r="N55" s="10">
        <v>93</v>
      </c>
      <c r="O55" s="10">
        <v>3</v>
      </c>
      <c r="P55" s="10">
        <v>99</v>
      </c>
      <c r="Q55" s="10">
        <v>6</v>
      </c>
      <c r="R55" s="10">
        <v>90</v>
      </c>
      <c r="S55" s="10">
        <v>1</v>
      </c>
      <c r="T55" s="10">
        <v>91</v>
      </c>
      <c r="U55" s="10">
        <v>1</v>
      </c>
      <c r="V55" s="10">
        <v>373</v>
      </c>
      <c r="W55" s="10">
        <v>11</v>
      </c>
      <c r="X55" s="10">
        <v>97</v>
      </c>
      <c r="Y55" s="10">
        <v>1</v>
      </c>
      <c r="Z55" s="10">
        <v>95</v>
      </c>
      <c r="AA55" s="10">
        <v>4</v>
      </c>
      <c r="AB55" s="10">
        <v>95</v>
      </c>
      <c r="AC55" s="10">
        <v>4</v>
      </c>
      <c r="AD55" s="10">
        <v>96</v>
      </c>
      <c r="AE55" s="10">
        <v>4</v>
      </c>
      <c r="AF55" s="10">
        <v>383</v>
      </c>
      <c r="AG55" s="10">
        <v>13</v>
      </c>
      <c r="AH55" s="7">
        <v>1146</v>
      </c>
      <c r="AI55" s="7">
        <v>47</v>
      </c>
      <c r="AJ55" s="83">
        <v>2280</v>
      </c>
      <c r="AK55" s="83">
        <v>88</v>
      </c>
      <c r="AL55" s="11"/>
      <c r="AM55" s="11">
        <v>2280</v>
      </c>
    </row>
    <row r="56" spans="1:39" ht="15.5" x14ac:dyDescent="0.35">
      <c r="A56" s="48">
        <v>58</v>
      </c>
      <c r="B56" s="46" t="s">
        <v>145</v>
      </c>
      <c r="C56" s="46" t="s">
        <v>146</v>
      </c>
      <c r="D56" s="10">
        <v>100</v>
      </c>
      <c r="E56" s="10">
        <v>8</v>
      </c>
      <c r="F56" s="10">
        <v>98</v>
      </c>
      <c r="G56" s="10">
        <v>5</v>
      </c>
      <c r="H56" s="10">
        <v>97</v>
      </c>
      <c r="I56" s="10">
        <v>3</v>
      </c>
      <c r="J56" s="10">
        <v>98</v>
      </c>
      <c r="K56" s="10">
        <v>6</v>
      </c>
      <c r="L56" s="10">
        <v>393</v>
      </c>
      <c r="M56" s="10">
        <v>22</v>
      </c>
      <c r="N56" s="10">
        <v>91</v>
      </c>
      <c r="O56" s="10">
        <v>2</v>
      </c>
      <c r="P56" s="10">
        <v>91</v>
      </c>
      <c r="Q56" s="10">
        <v>2</v>
      </c>
      <c r="R56" s="10">
        <v>93</v>
      </c>
      <c r="S56" s="10">
        <v>3</v>
      </c>
      <c r="T56" s="10">
        <v>94</v>
      </c>
      <c r="U56" s="10">
        <v>5</v>
      </c>
      <c r="V56" s="10">
        <v>369</v>
      </c>
      <c r="W56" s="10">
        <v>12</v>
      </c>
      <c r="X56" s="10">
        <v>95</v>
      </c>
      <c r="Y56" s="10">
        <v>3</v>
      </c>
      <c r="Z56" s="10">
        <v>97</v>
      </c>
      <c r="AA56" s="10">
        <v>4</v>
      </c>
      <c r="AB56" s="10">
        <v>90</v>
      </c>
      <c r="AC56" s="10">
        <v>1</v>
      </c>
      <c r="AD56" s="10">
        <v>96</v>
      </c>
      <c r="AE56" s="10">
        <v>2</v>
      </c>
      <c r="AF56" s="10">
        <v>378</v>
      </c>
      <c r="AG56" s="10">
        <v>10</v>
      </c>
      <c r="AH56" s="7">
        <v>1140</v>
      </c>
      <c r="AI56" s="7">
        <v>44</v>
      </c>
      <c r="AJ56" s="83">
        <v>2277</v>
      </c>
      <c r="AK56" s="83">
        <v>79</v>
      </c>
      <c r="AL56" s="11"/>
      <c r="AM56" s="11">
        <v>2277</v>
      </c>
    </row>
    <row r="57" spans="1:39" ht="15.5" x14ac:dyDescent="0.35">
      <c r="A57" s="48">
        <v>59</v>
      </c>
      <c r="B57" s="45" t="s">
        <v>152</v>
      </c>
      <c r="C57" s="45" t="s">
        <v>153</v>
      </c>
      <c r="D57" s="10">
        <v>99</v>
      </c>
      <c r="E57" s="10">
        <v>6</v>
      </c>
      <c r="F57" s="10">
        <v>97</v>
      </c>
      <c r="G57" s="10">
        <v>3</v>
      </c>
      <c r="H57" s="10">
        <v>100</v>
      </c>
      <c r="I57" s="10">
        <v>9</v>
      </c>
      <c r="J57" s="10">
        <v>100</v>
      </c>
      <c r="K57" s="10">
        <v>6</v>
      </c>
      <c r="L57" s="10">
        <v>396</v>
      </c>
      <c r="M57" s="10">
        <v>24</v>
      </c>
      <c r="N57" s="10">
        <v>88</v>
      </c>
      <c r="O57" s="10">
        <v>1</v>
      </c>
      <c r="P57" s="10">
        <v>91</v>
      </c>
      <c r="Q57" s="10">
        <v>0</v>
      </c>
      <c r="R57" s="10">
        <v>93</v>
      </c>
      <c r="S57" s="10">
        <v>2</v>
      </c>
      <c r="T57" s="10">
        <v>91</v>
      </c>
      <c r="U57" s="10">
        <v>2</v>
      </c>
      <c r="V57" s="10">
        <v>363</v>
      </c>
      <c r="W57" s="10">
        <v>5</v>
      </c>
      <c r="X57" s="10">
        <v>95</v>
      </c>
      <c r="Y57" s="10">
        <v>1</v>
      </c>
      <c r="Z57" s="10">
        <v>97</v>
      </c>
      <c r="AA57" s="10">
        <v>6</v>
      </c>
      <c r="AB57" s="10">
        <v>94</v>
      </c>
      <c r="AC57" s="10">
        <v>1</v>
      </c>
      <c r="AD57" s="10">
        <v>96</v>
      </c>
      <c r="AE57" s="10">
        <v>1</v>
      </c>
      <c r="AF57" s="10">
        <v>382</v>
      </c>
      <c r="AG57" s="10">
        <v>9</v>
      </c>
      <c r="AH57" s="7">
        <v>1141</v>
      </c>
      <c r="AI57" s="7">
        <v>38</v>
      </c>
      <c r="AJ57" s="83">
        <v>2277</v>
      </c>
      <c r="AK57" s="83">
        <v>75</v>
      </c>
      <c r="AL57" s="11"/>
      <c r="AM57" s="11">
        <v>2277</v>
      </c>
    </row>
    <row r="58" spans="1:39" ht="15.5" x14ac:dyDescent="0.35">
      <c r="A58" s="48">
        <v>40</v>
      </c>
      <c r="B58" s="45" t="s">
        <v>133</v>
      </c>
      <c r="C58" s="45" t="s">
        <v>123</v>
      </c>
      <c r="D58" s="10">
        <v>99</v>
      </c>
      <c r="E58" s="10">
        <v>5</v>
      </c>
      <c r="F58" s="10">
        <v>100</v>
      </c>
      <c r="G58" s="10">
        <v>6</v>
      </c>
      <c r="H58" s="10">
        <v>99</v>
      </c>
      <c r="I58" s="10">
        <v>5</v>
      </c>
      <c r="J58" s="10">
        <v>95</v>
      </c>
      <c r="K58" s="10">
        <v>3</v>
      </c>
      <c r="L58" s="10">
        <v>393</v>
      </c>
      <c r="M58" s="10">
        <v>19</v>
      </c>
      <c r="N58" s="10">
        <v>95</v>
      </c>
      <c r="O58" s="10">
        <v>2</v>
      </c>
      <c r="P58" s="10">
        <v>95</v>
      </c>
      <c r="Q58" s="10">
        <v>3</v>
      </c>
      <c r="R58" s="10">
        <v>98</v>
      </c>
      <c r="S58" s="10">
        <v>3</v>
      </c>
      <c r="T58" s="10">
        <v>85</v>
      </c>
      <c r="U58" s="10">
        <v>0</v>
      </c>
      <c r="V58" s="10">
        <v>373</v>
      </c>
      <c r="W58" s="10">
        <v>8</v>
      </c>
      <c r="X58" s="10">
        <v>94</v>
      </c>
      <c r="Y58" s="10">
        <v>3</v>
      </c>
      <c r="Z58" s="10">
        <v>96</v>
      </c>
      <c r="AA58" s="10">
        <v>4</v>
      </c>
      <c r="AB58" s="10">
        <v>93</v>
      </c>
      <c r="AC58" s="10">
        <v>2</v>
      </c>
      <c r="AD58" s="10">
        <v>90</v>
      </c>
      <c r="AE58" s="10">
        <v>2</v>
      </c>
      <c r="AF58" s="10">
        <v>373</v>
      </c>
      <c r="AG58" s="10">
        <v>11</v>
      </c>
      <c r="AH58" s="7">
        <v>1139</v>
      </c>
      <c r="AI58" s="7">
        <v>38</v>
      </c>
      <c r="AJ58" s="83">
        <v>2275</v>
      </c>
      <c r="AK58" s="83">
        <v>79</v>
      </c>
      <c r="AL58" s="11"/>
      <c r="AM58" s="11">
        <v>2275</v>
      </c>
    </row>
    <row r="59" spans="1:39" ht="15.5" x14ac:dyDescent="0.35">
      <c r="A59" s="48">
        <v>42</v>
      </c>
      <c r="B59" s="46" t="s">
        <v>175</v>
      </c>
      <c r="C59" s="46" t="s">
        <v>176</v>
      </c>
      <c r="D59" s="10">
        <v>95</v>
      </c>
      <c r="E59" s="10">
        <v>3</v>
      </c>
      <c r="F59" s="10">
        <v>99</v>
      </c>
      <c r="G59" s="10">
        <v>7</v>
      </c>
      <c r="H59" s="10">
        <v>98</v>
      </c>
      <c r="I59" s="10">
        <v>5</v>
      </c>
      <c r="J59" s="10">
        <v>100</v>
      </c>
      <c r="K59" s="10">
        <v>6</v>
      </c>
      <c r="L59" s="10">
        <v>392</v>
      </c>
      <c r="M59" s="10">
        <v>21</v>
      </c>
      <c r="N59" s="10">
        <v>85</v>
      </c>
      <c r="O59" s="10">
        <v>2</v>
      </c>
      <c r="P59" s="10">
        <v>87</v>
      </c>
      <c r="Q59" s="10">
        <v>0</v>
      </c>
      <c r="R59" s="10">
        <v>81</v>
      </c>
      <c r="S59" s="10">
        <v>1</v>
      </c>
      <c r="T59" s="10">
        <v>90</v>
      </c>
      <c r="U59" s="10">
        <v>1</v>
      </c>
      <c r="V59" s="10">
        <v>343</v>
      </c>
      <c r="W59" s="10">
        <v>4</v>
      </c>
      <c r="X59" s="10">
        <v>96</v>
      </c>
      <c r="Y59" s="10">
        <v>1</v>
      </c>
      <c r="Z59" s="10">
        <v>98</v>
      </c>
      <c r="AA59" s="10">
        <v>5</v>
      </c>
      <c r="AB59" s="10">
        <v>94</v>
      </c>
      <c r="AC59" s="10">
        <v>2</v>
      </c>
      <c r="AD59" s="10">
        <v>95</v>
      </c>
      <c r="AE59" s="10">
        <v>3</v>
      </c>
      <c r="AF59" s="10">
        <v>383</v>
      </c>
      <c r="AG59" s="10">
        <v>11</v>
      </c>
      <c r="AH59" s="7">
        <v>1118</v>
      </c>
      <c r="AI59" s="7">
        <v>36</v>
      </c>
      <c r="AJ59" s="83">
        <v>2258</v>
      </c>
      <c r="AK59" s="83">
        <v>78</v>
      </c>
      <c r="AL59" s="11"/>
      <c r="AM59" s="11">
        <v>2258</v>
      </c>
    </row>
    <row r="60" spans="1:39" ht="15.5" x14ac:dyDescent="0.35">
      <c r="A60" s="48">
        <v>60</v>
      </c>
      <c r="B60" s="45" t="s">
        <v>120</v>
      </c>
      <c r="C60" s="45" t="s">
        <v>121</v>
      </c>
      <c r="D60" s="10">
        <v>99</v>
      </c>
      <c r="E60" s="10">
        <v>7</v>
      </c>
      <c r="F60" s="10">
        <v>95</v>
      </c>
      <c r="G60" s="10">
        <v>4</v>
      </c>
      <c r="H60" s="10">
        <v>99</v>
      </c>
      <c r="I60" s="10">
        <v>8</v>
      </c>
      <c r="J60" s="10">
        <v>96</v>
      </c>
      <c r="K60" s="10">
        <v>3</v>
      </c>
      <c r="L60" s="10">
        <v>389</v>
      </c>
      <c r="M60" s="10">
        <v>22</v>
      </c>
      <c r="N60" s="10">
        <v>88</v>
      </c>
      <c r="O60" s="10">
        <v>1</v>
      </c>
      <c r="P60" s="10">
        <v>88</v>
      </c>
      <c r="Q60" s="10">
        <v>0</v>
      </c>
      <c r="R60" s="10">
        <v>92</v>
      </c>
      <c r="S60" s="10">
        <v>1</v>
      </c>
      <c r="T60" s="10">
        <v>94</v>
      </c>
      <c r="U60" s="10">
        <v>3</v>
      </c>
      <c r="V60" s="10">
        <v>362</v>
      </c>
      <c r="W60" s="10">
        <v>5</v>
      </c>
      <c r="X60" s="10">
        <v>93</v>
      </c>
      <c r="Y60" s="10">
        <v>2</v>
      </c>
      <c r="Z60" s="10">
        <v>89</v>
      </c>
      <c r="AA60" s="10">
        <v>2</v>
      </c>
      <c r="AB60" s="10">
        <v>92</v>
      </c>
      <c r="AC60" s="10">
        <v>1</v>
      </c>
      <c r="AD60" s="10">
        <v>91</v>
      </c>
      <c r="AE60" s="10">
        <v>1</v>
      </c>
      <c r="AF60" s="10">
        <v>365</v>
      </c>
      <c r="AG60" s="10">
        <v>6</v>
      </c>
      <c r="AH60" s="7">
        <v>1116</v>
      </c>
      <c r="AI60" s="7">
        <v>33</v>
      </c>
      <c r="AJ60" s="83">
        <v>2238</v>
      </c>
      <c r="AK60" s="83">
        <v>74</v>
      </c>
      <c r="AL60" s="11"/>
      <c r="AM60" s="11">
        <v>2238</v>
      </c>
    </row>
    <row r="61" spans="1:39" ht="15.5" x14ac:dyDescent="0.35">
      <c r="A61" s="48">
        <v>38</v>
      </c>
      <c r="B61" s="45" t="s">
        <v>279</v>
      </c>
      <c r="C61" s="45" t="s">
        <v>126</v>
      </c>
      <c r="D61" s="10">
        <v>96</v>
      </c>
      <c r="E61" s="10">
        <v>3</v>
      </c>
      <c r="F61" s="10">
        <v>98</v>
      </c>
      <c r="G61" s="10">
        <v>6</v>
      </c>
      <c r="H61" s="10">
        <v>91</v>
      </c>
      <c r="I61" s="10">
        <v>2</v>
      </c>
      <c r="J61" s="10">
        <v>96</v>
      </c>
      <c r="K61" s="10">
        <v>4</v>
      </c>
      <c r="L61" s="10">
        <v>381</v>
      </c>
      <c r="M61" s="10">
        <v>15</v>
      </c>
      <c r="N61" s="10">
        <v>92</v>
      </c>
      <c r="O61" s="10">
        <v>2</v>
      </c>
      <c r="P61" s="10">
        <v>94</v>
      </c>
      <c r="Q61" s="10">
        <v>5</v>
      </c>
      <c r="R61" s="10">
        <v>93</v>
      </c>
      <c r="S61" s="10">
        <v>3</v>
      </c>
      <c r="T61" s="10">
        <v>91</v>
      </c>
      <c r="U61" s="10">
        <v>4</v>
      </c>
      <c r="V61" s="10">
        <v>370</v>
      </c>
      <c r="W61" s="10">
        <v>14</v>
      </c>
      <c r="X61" s="10">
        <v>94</v>
      </c>
      <c r="Y61" s="10">
        <v>3</v>
      </c>
      <c r="Z61" s="10">
        <v>89</v>
      </c>
      <c r="AA61" s="10">
        <v>3</v>
      </c>
      <c r="AB61" s="10">
        <v>91</v>
      </c>
      <c r="AC61" s="10">
        <v>0</v>
      </c>
      <c r="AD61" s="10">
        <v>91</v>
      </c>
      <c r="AE61" s="10">
        <v>2</v>
      </c>
      <c r="AF61" s="10">
        <v>365</v>
      </c>
      <c r="AG61" s="10">
        <v>8</v>
      </c>
      <c r="AH61" s="7">
        <v>1116</v>
      </c>
      <c r="AI61" s="7">
        <v>37</v>
      </c>
      <c r="AJ61" s="83">
        <v>2224</v>
      </c>
      <c r="AK61" s="83">
        <v>65</v>
      </c>
      <c r="AL61" s="11"/>
      <c r="AM61" s="11">
        <v>2224</v>
      </c>
    </row>
    <row r="62" spans="1:39" ht="15.5" x14ac:dyDescent="0.35">
      <c r="A62" s="48">
        <v>61</v>
      </c>
      <c r="B62" s="45" t="s">
        <v>124</v>
      </c>
      <c r="C62" s="45" t="s">
        <v>92</v>
      </c>
      <c r="D62" s="10">
        <v>96</v>
      </c>
      <c r="E62" s="10">
        <v>3</v>
      </c>
      <c r="F62" s="10">
        <v>95</v>
      </c>
      <c r="G62" s="10">
        <v>2</v>
      </c>
      <c r="H62" s="10">
        <v>97</v>
      </c>
      <c r="I62" s="10">
        <v>5</v>
      </c>
      <c r="J62" s="10">
        <v>97</v>
      </c>
      <c r="K62" s="10">
        <v>7</v>
      </c>
      <c r="L62" s="10">
        <v>385</v>
      </c>
      <c r="M62" s="10">
        <v>17</v>
      </c>
      <c r="N62" s="10">
        <v>80</v>
      </c>
      <c r="O62" s="10">
        <v>0</v>
      </c>
      <c r="P62" s="10">
        <v>78</v>
      </c>
      <c r="Q62" s="10">
        <v>0</v>
      </c>
      <c r="R62" s="10">
        <v>77</v>
      </c>
      <c r="S62" s="10">
        <v>1</v>
      </c>
      <c r="T62" s="10">
        <v>82</v>
      </c>
      <c r="U62" s="10">
        <v>0</v>
      </c>
      <c r="V62" s="10">
        <v>317</v>
      </c>
      <c r="W62" s="10">
        <v>1</v>
      </c>
      <c r="X62" s="10">
        <v>94</v>
      </c>
      <c r="Y62" s="10">
        <v>4</v>
      </c>
      <c r="Z62" s="10">
        <v>93</v>
      </c>
      <c r="AA62" s="10">
        <v>2</v>
      </c>
      <c r="AB62" s="10">
        <v>88</v>
      </c>
      <c r="AC62" s="10">
        <v>3</v>
      </c>
      <c r="AD62" s="10">
        <v>97</v>
      </c>
      <c r="AE62" s="10">
        <v>3</v>
      </c>
      <c r="AF62" s="10">
        <v>372</v>
      </c>
      <c r="AG62" s="10">
        <v>12</v>
      </c>
      <c r="AH62" s="7">
        <v>1074</v>
      </c>
      <c r="AI62" s="7">
        <v>30</v>
      </c>
      <c r="AJ62" s="83">
        <v>2143</v>
      </c>
      <c r="AK62" s="83">
        <v>48</v>
      </c>
      <c r="AL62" s="11"/>
      <c r="AM62" s="11">
        <v>2143</v>
      </c>
    </row>
    <row r="63" spans="1:39" ht="15.5" x14ac:dyDescent="0.35">
      <c r="A63" s="48">
        <v>37</v>
      </c>
      <c r="B63" s="45" t="s">
        <v>278</v>
      </c>
      <c r="C63" s="45" t="s">
        <v>128</v>
      </c>
      <c r="D63" s="10"/>
      <c r="E63" s="10"/>
      <c r="F63" s="10"/>
      <c r="G63" s="10"/>
      <c r="H63" s="10"/>
      <c r="I63" s="10"/>
      <c r="J63" s="10"/>
      <c r="K63" s="10"/>
      <c r="L63" s="10">
        <v>0</v>
      </c>
      <c r="M63" s="10">
        <v>0</v>
      </c>
      <c r="N63" s="10"/>
      <c r="O63" s="10"/>
      <c r="P63" s="10"/>
      <c r="Q63" s="10"/>
      <c r="R63" s="10"/>
      <c r="S63" s="10"/>
      <c r="T63" s="10"/>
      <c r="U63" s="10"/>
      <c r="V63" s="10">
        <v>0</v>
      </c>
      <c r="W63" s="10">
        <v>0</v>
      </c>
      <c r="X63" s="10"/>
      <c r="Y63" s="10"/>
      <c r="Z63" s="10"/>
      <c r="AA63" s="10"/>
      <c r="AB63" s="10"/>
      <c r="AC63" s="10"/>
      <c r="AD63" s="10"/>
      <c r="AE63" s="10"/>
      <c r="AF63" s="10">
        <v>0</v>
      </c>
      <c r="AG63" s="10">
        <v>0</v>
      </c>
      <c r="AH63" s="7">
        <v>0</v>
      </c>
      <c r="AI63" s="7">
        <v>0</v>
      </c>
      <c r="AJ63" s="83">
        <v>0</v>
      </c>
      <c r="AK63" s="83">
        <v>0</v>
      </c>
      <c r="AL63" s="11"/>
      <c r="AM63" s="11">
        <v>0</v>
      </c>
    </row>
    <row r="64" spans="1:39" ht="15.5" x14ac:dyDescent="0.35">
      <c r="A64" s="48">
        <v>62</v>
      </c>
      <c r="B64" s="46" t="s">
        <v>166</v>
      </c>
      <c r="C64" s="46" t="s">
        <v>167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83"/>
      <c r="AK64" s="83"/>
      <c r="AL64" s="11"/>
      <c r="AM64" s="11">
        <v>0</v>
      </c>
    </row>
    <row r="65" spans="1:37" ht="15.5" x14ac:dyDescent="0.35">
      <c r="A65" s="14"/>
      <c r="B65" s="14"/>
      <c r="C65" s="14"/>
      <c r="D65" s="14"/>
      <c r="E65" s="14"/>
      <c r="F65" s="14"/>
      <c r="G65" s="48"/>
      <c r="H65" s="45"/>
      <c r="I65" s="45"/>
      <c r="J65" s="45"/>
      <c r="K65" s="4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5">
      <c r="A66" s="140" t="s">
        <v>18</v>
      </c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2"/>
      <c r="AA66" s="54"/>
      <c r="AB66" s="54"/>
      <c r="AC66" s="54"/>
      <c r="AD66" s="54"/>
      <c r="AE66" s="54"/>
      <c r="AF66" s="54"/>
      <c r="AG66" s="15"/>
    </row>
    <row r="67" spans="1:37" x14ac:dyDescent="0.25">
      <c r="A67" s="16" t="s">
        <v>17</v>
      </c>
      <c r="B67" s="52" t="s">
        <v>1</v>
      </c>
      <c r="C67" t="s">
        <v>119</v>
      </c>
      <c r="D67" s="53">
        <v>1</v>
      </c>
      <c r="E67" s="44"/>
      <c r="F67" s="7">
        <v>2</v>
      </c>
      <c r="G67" s="44"/>
      <c r="H67" s="53">
        <v>3</v>
      </c>
      <c r="I67" s="44"/>
      <c r="J67" s="53">
        <v>4</v>
      </c>
      <c r="K67" s="44"/>
      <c r="L67" s="53">
        <v>5</v>
      </c>
      <c r="M67" s="44"/>
      <c r="N67" s="53">
        <v>6</v>
      </c>
      <c r="O67" s="44"/>
      <c r="P67" s="53">
        <v>7</v>
      </c>
      <c r="Q67" s="44"/>
      <c r="R67" s="53">
        <v>8</v>
      </c>
      <c r="S67" s="44"/>
      <c r="T67" s="53">
        <v>9</v>
      </c>
      <c r="U67" s="44"/>
      <c r="V67" s="53">
        <v>10</v>
      </c>
      <c r="W67" s="44"/>
      <c r="X67" s="53" t="s">
        <v>9</v>
      </c>
      <c r="Y67" s="44"/>
      <c r="Z67" s="44" t="s">
        <v>8</v>
      </c>
      <c r="AG67" s="44"/>
    </row>
    <row r="68" spans="1:37" ht="15.5" x14ac:dyDescent="0.35">
      <c r="A68" s="7">
        <v>1</v>
      </c>
      <c r="B68" s="79" t="s">
        <v>150</v>
      </c>
      <c r="C68" s="79">
        <v>2341</v>
      </c>
      <c r="D68" s="64">
        <v>10.4</v>
      </c>
      <c r="E68" s="65"/>
      <c r="F68" s="64">
        <v>10.1</v>
      </c>
      <c r="G68" s="65"/>
      <c r="H68" s="64">
        <v>10.7</v>
      </c>
      <c r="I68" s="65"/>
      <c r="J68" s="64">
        <v>10.199999999999999</v>
      </c>
      <c r="K68" s="65"/>
      <c r="L68" s="64">
        <v>10.199999999999999</v>
      </c>
      <c r="M68" s="65"/>
      <c r="N68" s="64">
        <v>10.3</v>
      </c>
      <c r="O68" s="65"/>
      <c r="P68" s="64">
        <v>9.6</v>
      </c>
      <c r="Q68" s="65"/>
      <c r="R68" s="64">
        <v>9.3000000000000007</v>
      </c>
      <c r="S68" s="65"/>
      <c r="T68" s="64">
        <v>9.1999999999999993</v>
      </c>
      <c r="U68" s="65"/>
      <c r="V68" s="64">
        <v>9.9</v>
      </c>
      <c r="W68" s="47"/>
      <c r="X68" s="11">
        <f t="shared" ref="X68:X75" si="8">D68+F68+H68+J68+L68+N68+P68+R68+T68+V68</f>
        <v>99.899999999999991</v>
      </c>
      <c r="Y68" s="47"/>
      <c r="Z68" s="11">
        <f t="shared" ref="Z68:Z75" si="9">C68+X68</f>
        <v>2440.9</v>
      </c>
      <c r="AG68" s="47"/>
    </row>
    <row r="69" spans="1:37" ht="15.5" x14ac:dyDescent="0.35">
      <c r="A69" s="7">
        <v>2</v>
      </c>
      <c r="B69" s="79" t="s">
        <v>129</v>
      </c>
      <c r="C69" s="79">
        <v>2340</v>
      </c>
      <c r="D69" s="64">
        <v>9.9</v>
      </c>
      <c r="E69" s="65"/>
      <c r="F69" s="64">
        <v>10.1</v>
      </c>
      <c r="G69" s="65"/>
      <c r="H69" s="64">
        <v>10.4</v>
      </c>
      <c r="I69" s="65"/>
      <c r="J69" s="64">
        <v>10.1</v>
      </c>
      <c r="K69" s="65"/>
      <c r="L69" s="64">
        <v>9.8000000000000007</v>
      </c>
      <c r="M69" s="65"/>
      <c r="N69" s="64">
        <v>10.9</v>
      </c>
      <c r="O69" s="65"/>
      <c r="P69" s="64">
        <v>10.5</v>
      </c>
      <c r="Q69" s="65"/>
      <c r="R69" s="64">
        <v>10.4</v>
      </c>
      <c r="S69" s="65"/>
      <c r="T69" s="64">
        <v>9.1</v>
      </c>
      <c r="U69" s="65"/>
      <c r="V69" s="64">
        <v>9.1999999999999993</v>
      </c>
      <c r="W69" s="47"/>
      <c r="X69" s="11">
        <f t="shared" si="8"/>
        <v>100.39999999999999</v>
      </c>
      <c r="Y69" s="47"/>
      <c r="Z69" s="11">
        <f t="shared" si="9"/>
        <v>2440.4</v>
      </c>
      <c r="AG69" s="47"/>
    </row>
    <row r="70" spans="1:37" ht="15.5" x14ac:dyDescent="0.35">
      <c r="A70" s="7">
        <v>3</v>
      </c>
      <c r="B70" s="79" t="s">
        <v>125</v>
      </c>
      <c r="C70" s="79">
        <v>2336</v>
      </c>
      <c r="D70" s="64">
        <v>9.6</v>
      </c>
      <c r="E70" s="65"/>
      <c r="F70" s="64">
        <v>8.8000000000000007</v>
      </c>
      <c r="G70" s="65"/>
      <c r="H70" s="64">
        <v>10.1</v>
      </c>
      <c r="I70" s="65"/>
      <c r="J70" s="64">
        <v>8.9</v>
      </c>
      <c r="K70" s="65"/>
      <c r="L70" s="64">
        <v>10.4</v>
      </c>
      <c r="M70" s="65"/>
      <c r="N70" s="64">
        <v>10.5</v>
      </c>
      <c r="O70" s="65"/>
      <c r="P70" s="64">
        <v>10.8</v>
      </c>
      <c r="Q70" s="65"/>
      <c r="R70" s="64">
        <v>8.9</v>
      </c>
      <c r="S70" s="65"/>
      <c r="T70" s="64">
        <v>10.5</v>
      </c>
      <c r="U70" s="65"/>
      <c r="V70" s="64">
        <v>9.3000000000000007</v>
      </c>
      <c r="W70" s="47"/>
      <c r="X70" s="11">
        <f t="shared" si="8"/>
        <v>97.8</v>
      </c>
      <c r="Y70" s="47"/>
      <c r="Z70" s="11">
        <f t="shared" si="9"/>
        <v>2433.8000000000002</v>
      </c>
      <c r="AG70" s="47"/>
    </row>
    <row r="71" spans="1:37" ht="15.5" x14ac:dyDescent="0.35">
      <c r="A71" s="7">
        <v>4</v>
      </c>
      <c r="B71" s="80" t="s">
        <v>76</v>
      </c>
      <c r="C71" s="80">
        <v>2332</v>
      </c>
      <c r="D71" s="64">
        <v>9.9</v>
      </c>
      <c r="E71" s="65"/>
      <c r="F71" s="64">
        <v>10</v>
      </c>
      <c r="G71" s="65"/>
      <c r="H71" s="64">
        <v>10</v>
      </c>
      <c r="I71" s="65"/>
      <c r="J71" s="64">
        <v>10.1</v>
      </c>
      <c r="K71" s="65"/>
      <c r="L71" s="64">
        <v>10.4</v>
      </c>
      <c r="M71" s="65"/>
      <c r="N71" s="64">
        <v>9.6999999999999993</v>
      </c>
      <c r="O71" s="65"/>
      <c r="P71" s="64">
        <v>9.8000000000000007</v>
      </c>
      <c r="Q71" s="65"/>
      <c r="R71" s="64">
        <v>9.6999999999999993</v>
      </c>
      <c r="S71" s="65"/>
      <c r="T71" s="64">
        <v>9.6</v>
      </c>
      <c r="U71" s="65"/>
      <c r="V71" s="64">
        <v>9</v>
      </c>
      <c r="W71" s="47"/>
      <c r="X71" s="11">
        <f t="shared" si="8"/>
        <v>98.199999999999989</v>
      </c>
      <c r="Y71" s="47"/>
      <c r="Z71" s="11">
        <f t="shared" si="9"/>
        <v>2430.1999999999998</v>
      </c>
      <c r="AG71" s="47"/>
    </row>
    <row r="72" spans="1:37" ht="15.5" x14ac:dyDescent="0.35">
      <c r="A72" s="7">
        <v>5</v>
      </c>
      <c r="B72" s="80" t="s">
        <v>122</v>
      </c>
      <c r="C72" s="80">
        <v>2331</v>
      </c>
      <c r="D72" s="64">
        <v>10.3</v>
      </c>
      <c r="E72" s="65"/>
      <c r="F72" s="64">
        <v>10</v>
      </c>
      <c r="G72" s="65"/>
      <c r="H72" s="64">
        <v>10.6</v>
      </c>
      <c r="I72" s="65"/>
      <c r="J72" s="64">
        <v>9.1999999999999993</v>
      </c>
      <c r="K72" s="65"/>
      <c r="L72" s="64">
        <v>10.6</v>
      </c>
      <c r="M72" s="65"/>
      <c r="N72" s="64">
        <v>9</v>
      </c>
      <c r="O72" s="65"/>
      <c r="P72" s="64">
        <v>10</v>
      </c>
      <c r="Q72" s="65"/>
      <c r="R72" s="64">
        <v>9.4</v>
      </c>
      <c r="S72" s="65"/>
      <c r="T72" s="64">
        <v>9.1999999999999993</v>
      </c>
      <c r="U72" s="65"/>
      <c r="V72" s="64">
        <v>9.1999999999999993</v>
      </c>
      <c r="W72" s="47"/>
      <c r="X72" s="11">
        <f t="shared" si="8"/>
        <v>97.5</v>
      </c>
      <c r="Y72" s="47"/>
      <c r="Z72" s="11">
        <f t="shared" si="9"/>
        <v>2428.5</v>
      </c>
      <c r="AG72" s="47"/>
    </row>
    <row r="73" spans="1:37" ht="15.5" x14ac:dyDescent="0.35">
      <c r="A73" s="7">
        <v>6</v>
      </c>
      <c r="B73" s="80" t="s">
        <v>164</v>
      </c>
      <c r="C73" s="80">
        <v>2329</v>
      </c>
      <c r="D73" s="64">
        <v>9.8000000000000007</v>
      </c>
      <c r="E73" s="65"/>
      <c r="F73" s="64">
        <v>9.8000000000000007</v>
      </c>
      <c r="G73" s="65"/>
      <c r="H73" s="64">
        <v>9.3000000000000007</v>
      </c>
      <c r="I73" s="65"/>
      <c r="J73" s="64">
        <v>10.199999999999999</v>
      </c>
      <c r="K73" s="65"/>
      <c r="L73" s="64">
        <v>10</v>
      </c>
      <c r="M73" s="65"/>
      <c r="N73" s="64">
        <v>10</v>
      </c>
      <c r="O73" s="65"/>
      <c r="P73" s="64">
        <v>9</v>
      </c>
      <c r="Q73" s="65"/>
      <c r="R73" s="64">
        <v>10.7</v>
      </c>
      <c r="S73" s="65"/>
      <c r="T73" s="64">
        <v>10</v>
      </c>
      <c r="U73" s="65"/>
      <c r="V73" s="64">
        <v>9.8000000000000007</v>
      </c>
      <c r="W73" s="47"/>
      <c r="X73" s="11">
        <f t="shared" si="8"/>
        <v>98.6</v>
      </c>
      <c r="Y73" s="47"/>
      <c r="Z73" s="11">
        <f t="shared" si="9"/>
        <v>2427.6</v>
      </c>
      <c r="AG73" s="47"/>
    </row>
    <row r="74" spans="1:37" ht="15.5" x14ac:dyDescent="0.35">
      <c r="A74" s="10">
        <v>7</v>
      </c>
      <c r="B74" s="80" t="s">
        <v>127</v>
      </c>
      <c r="C74" s="80">
        <v>2322</v>
      </c>
      <c r="D74" s="64">
        <v>9.6999999999999993</v>
      </c>
      <c r="E74" s="65"/>
      <c r="F74" s="64">
        <v>9.3000000000000007</v>
      </c>
      <c r="G74" s="65"/>
      <c r="H74" s="64">
        <v>8.6999999999999993</v>
      </c>
      <c r="I74" s="65"/>
      <c r="J74" s="64">
        <v>9.9</v>
      </c>
      <c r="K74" s="65"/>
      <c r="L74" s="64">
        <v>8.1</v>
      </c>
      <c r="M74" s="65"/>
      <c r="N74" s="64">
        <v>9.6</v>
      </c>
      <c r="O74" s="65"/>
      <c r="P74" s="64">
        <v>10.9</v>
      </c>
      <c r="Q74" s="65"/>
      <c r="R74" s="64">
        <v>10.4</v>
      </c>
      <c r="S74" s="65"/>
      <c r="T74" s="64">
        <v>9.1</v>
      </c>
      <c r="U74" s="65"/>
      <c r="V74" s="64">
        <v>9.3000000000000007</v>
      </c>
      <c r="W74" s="47"/>
      <c r="X74" s="11">
        <f t="shared" si="8"/>
        <v>95</v>
      </c>
      <c r="Y74" s="47"/>
      <c r="Z74" s="11">
        <f t="shared" si="9"/>
        <v>2417</v>
      </c>
      <c r="AG74" s="47"/>
    </row>
    <row r="75" spans="1:37" ht="15.5" x14ac:dyDescent="0.35">
      <c r="A75" s="10">
        <v>8</v>
      </c>
      <c r="B75" s="80" t="s">
        <v>155</v>
      </c>
      <c r="C75" s="80">
        <v>2320</v>
      </c>
      <c r="D75" s="64">
        <v>10.4</v>
      </c>
      <c r="E75" s="65"/>
      <c r="F75" s="64">
        <v>8.6999999999999993</v>
      </c>
      <c r="G75" s="65"/>
      <c r="H75" s="64">
        <v>9.8000000000000007</v>
      </c>
      <c r="I75" s="65"/>
      <c r="J75" s="64">
        <v>9.5</v>
      </c>
      <c r="K75" s="65"/>
      <c r="L75" s="64">
        <v>10.1</v>
      </c>
      <c r="M75" s="65"/>
      <c r="N75" s="64">
        <v>9.6999999999999993</v>
      </c>
      <c r="O75" s="65"/>
      <c r="P75" s="64">
        <v>9.8000000000000007</v>
      </c>
      <c r="Q75" s="65"/>
      <c r="R75" s="64">
        <v>9.8000000000000007</v>
      </c>
      <c r="S75" s="65"/>
      <c r="T75" s="64">
        <v>8.9</v>
      </c>
      <c r="U75" s="65"/>
      <c r="V75" s="64">
        <v>9.8000000000000007</v>
      </c>
      <c r="W75" s="47"/>
      <c r="X75" s="11">
        <f t="shared" si="8"/>
        <v>96.5</v>
      </c>
      <c r="Y75" s="47"/>
      <c r="Z75" s="11">
        <f t="shared" si="9"/>
        <v>2416.5</v>
      </c>
      <c r="AG75" s="47"/>
    </row>
  </sheetData>
  <mergeCells count="3">
    <mergeCell ref="A1:AK1"/>
    <mergeCell ref="A2:AK2"/>
    <mergeCell ref="A66:Z66"/>
  </mergeCells>
  <phoneticPr fontId="0" type="noConversion"/>
  <pageMargins left="0.25" right="0.25" top="0.75" bottom="0.75" header="0.3" footer="0.3"/>
  <pageSetup scale="4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zoomScaleNormal="100" workbookViewId="0"/>
  </sheetViews>
  <sheetFormatPr defaultRowHeight="12.5" x14ac:dyDescent="0.25"/>
  <sheetData>
    <row r="1" spans="1:3" ht="25.5" customHeight="1" x14ac:dyDescent="0.25">
      <c r="A1" t="s">
        <v>297</v>
      </c>
    </row>
    <row r="3" spans="1:3" x14ac:dyDescent="0.25">
      <c r="A3" t="s">
        <v>179</v>
      </c>
    </row>
    <row r="4" spans="1:3" x14ac:dyDescent="0.25">
      <c r="A4" t="s">
        <v>298</v>
      </c>
      <c r="C4" t="s">
        <v>299</v>
      </c>
    </row>
    <row r="5" spans="1:3" x14ac:dyDescent="0.25">
      <c r="A5" t="s">
        <v>300</v>
      </c>
      <c r="C5" t="s">
        <v>301</v>
      </c>
    </row>
    <row r="6" spans="1:3" x14ac:dyDescent="0.25">
      <c r="A6" t="s">
        <v>302</v>
      </c>
      <c r="C6" t="s">
        <v>303</v>
      </c>
    </row>
    <row r="7" spans="1:3" x14ac:dyDescent="0.25">
      <c r="C7" t="s">
        <v>304</v>
      </c>
    </row>
    <row r="9" spans="1:3" x14ac:dyDescent="0.25">
      <c r="A9" t="s">
        <v>188</v>
      </c>
    </row>
    <row r="10" spans="1:3" x14ac:dyDescent="0.25">
      <c r="A10" t="s">
        <v>305</v>
      </c>
      <c r="C10" t="s">
        <v>306</v>
      </c>
    </row>
    <row r="11" spans="1:3" x14ac:dyDescent="0.25">
      <c r="A11" t="s">
        <v>307</v>
      </c>
      <c r="C11" t="s">
        <v>308</v>
      </c>
    </row>
    <row r="12" spans="1:3" x14ac:dyDescent="0.25">
      <c r="A12" t="s">
        <v>309</v>
      </c>
      <c r="C12" t="s">
        <v>310</v>
      </c>
    </row>
    <row r="13" spans="1:3" x14ac:dyDescent="0.25">
      <c r="C13" t="s">
        <v>311</v>
      </c>
    </row>
    <row r="15" spans="1:3" x14ac:dyDescent="0.25">
      <c r="A15" t="s">
        <v>196</v>
      </c>
    </row>
    <row r="16" spans="1:3" x14ac:dyDescent="0.25">
      <c r="A16" t="s">
        <v>312</v>
      </c>
      <c r="C16" t="s">
        <v>313</v>
      </c>
    </row>
    <row r="17" spans="1:3" x14ac:dyDescent="0.25">
      <c r="A17" t="s">
        <v>312</v>
      </c>
      <c r="C17" t="s">
        <v>314</v>
      </c>
    </row>
    <row r="18" spans="1:3" x14ac:dyDescent="0.25">
      <c r="A18" t="s">
        <v>315</v>
      </c>
      <c r="C18" t="s">
        <v>316</v>
      </c>
    </row>
    <row r="19" spans="1:3" x14ac:dyDescent="0.25">
      <c r="C19" t="s">
        <v>317</v>
      </c>
    </row>
    <row r="21" spans="1:3" x14ac:dyDescent="0.25">
      <c r="A21" t="s">
        <v>318</v>
      </c>
    </row>
    <row r="22" spans="1:3" x14ac:dyDescent="0.25">
      <c r="A22" t="s">
        <v>319</v>
      </c>
      <c r="C22" t="s">
        <v>320</v>
      </c>
    </row>
    <row r="23" spans="1:3" x14ac:dyDescent="0.25">
      <c r="A23" t="s">
        <v>321</v>
      </c>
      <c r="C23" t="s">
        <v>322</v>
      </c>
    </row>
    <row r="24" spans="1:3" x14ac:dyDescent="0.25">
      <c r="A24" t="s">
        <v>323</v>
      </c>
      <c r="C24" t="s">
        <v>324</v>
      </c>
    </row>
    <row r="25" spans="1:3" x14ac:dyDescent="0.25">
      <c r="C25" t="s">
        <v>325</v>
      </c>
    </row>
    <row r="27" spans="1:3" x14ac:dyDescent="0.25">
      <c r="A27" t="s">
        <v>318</v>
      </c>
    </row>
    <row r="28" spans="1:3" x14ac:dyDescent="0.25">
      <c r="A28" s="92" t="s">
        <v>326</v>
      </c>
      <c r="C28" s="36" t="s">
        <v>327</v>
      </c>
    </row>
    <row r="29" spans="1:3" x14ac:dyDescent="0.25">
      <c r="A29" s="92" t="s">
        <v>328</v>
      </c>
      <c r="C29" s="36" t="s">
        <v>329</v>
      </c>
    </row>
    <row r="30" spans="1:3" x14ac:dyDescent="0.25">
      <c r="A30" s="92" t="s">
        <v>330</v>
      </c>
      <c r="C30" s="36" t="s">
        <v>331</v>
      </c>
    </row>
    <row r="31" spans="1:3" x14ac:dyDescent="0.25">
      <c r="C31" s="36" t="s">
        <v>332</v>
      </c>
    </row>
  </sheetData>
  <phoneticPr fontId="0" type="noConversion"/>
  <pageMargins left="0.7" right="0.7" top="0.75" bottom="0.75" header="0.3" footer="0.3"/>
  <pageSetup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"/>
  <sheetViews>
    <sheetView zoomScaleNormal="100" workbookViewId="0">
      <selection sqref="A1:AJ1"/>
    </sheetView>
  </sheetViews>
  <sheetFormatPr defaultRowHeight="12.5" x14ac:dyDescent="0.25"/>
  <cols>
    <col min="1" max="1" width="7" customWidth="1"/>
    <col min="2" max="2" width="11.26953125" customWidth="1"/>
    <col min="3" max="3" width="13" customWidth="1"/>
    <col min="4" max="4" width="12" customWidth="1"/>
    <col min="5" max="5" width="5.7265625" bestFit="1" customWidth="1"/>
    <col min="6" max="6" width="3" customWidth="1"/>
    <col min="7" max="7" width="5.7265625" bestFit="1" customWidth="1"/>
    <col min="8" max="8" width="3.1796875" customWidth="1"/>
    <col min="9" max="9" width="5.7265625" bestFit="1" customWidth="1"/>
    <col min="10" max="10" width="3.81640625" customWidth="1"/>
    <col min="11" max="11" width="5.7265625" bestFit="1" customWidth="1"/>
    <col min="12" max="12" width="3.54296875" customWidth="1"/>
    <col min="13" max="13" width="5.7265625" bestFit="1" customWidth="1"/>
    <col min="14" max="14" width="3.7265625" customWidth="1"/>
    <col min="15" max="15" width="5.7265625" bestFit="1" customWidth="1"/>
    <col min="16" max="16" width="3.26953125" customWidth="1"/>
    <col min="17" max="17" width="6.81640625" customWidth="1"/>
    <col min="18" max="18" width="4" customWidth="1"/>
    <col min="19" max="19" width="5.7265625" bestFit="1" customWidth="1"/>
    <col min="20" max="20" width="3.26953125" customWidth="1"/>
    <col min="21" max="21" width="5.7265625" bestFit="1" customWidth="1"/>
    <col min="22" max="22" width="4.54296875" customWidth="1"/>
    <col min="23" max="23" width="5.7265625" bestFit="1" customWidth="1"/>
    <col min="24" max="24" width="3.26953125" customWidth="1"/>
    <col min="25" max="25" width="7" bestFit="1" customWidth="1"/>
    <col min="26" max="26" width="3.1796875" customWidth="1"/>
    <col min="27" max="27" width="8.26953125" bestFit="1" customWidth="1"/>
    <col min="28" max="28" width="3.26953125" customWidth="1"/>
    <col min="29" max="29" width="4.81640625" customWidth="1"/>
    <col min="30" max="30" width="3" customWidth="1"/>
    <col min="31" max="31" width="6.453125" customWidth="1"/>
    <col min="32" max="32" width="4" customWidth="1"/>
    <col min="33" max="33" width="6.7265625" customWidth="1"/>
    <col min="34" max="34" width="5.7265625" customWidth="1"/>
    <col min="35" max="35" width="7.26953125" customWidth="1"/>
    <col min="36" max="36" width="8.453125" customWidth="1"/>
  </cols>
  <sheetData>
    <row r="1" spans="1:37" ht="15.5" x14ac:dyDescent="0.35">
      <c r="A1" s="146" t="s">
        <v>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</row>
    <row r="2" spans="1:37" ht="15.5" x14ac:dyDescent="0.35">
      <c r="A2" s="146" t="s">
        <v>349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</row>
    <row r="3" spans="1:37" ht="13" x14ac:dyDescent="0.3">
      <c r="A3" s="143" t="s">
        <v>3</v>
      </c>
      <c r="B3" s="14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7" ht="13" x14ac:dyDescent="0.25">
      <c r="A4" s="144" t="s">
        <v>4</v>
      </c>
      <c r="B4" s="14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7" ht="13" x14ac:dyDescent="0.3">
      <c r="A5" s="143" t="s">
        <v>5</v>
      </c>
      <c r="B5" s="143"/>
      <c r="C5" s="4"/>
      <c r="D5" s="4"/>
      <c r="E5" s="4"/>
      <c r="F5" s="4"/>
      <c r="G5" s="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7" x14ac:dyDescent="0.25">
      <c r="A6" s="7" t="s">
        <v>10</v>
      </c>
      <c r="B6" s="7" t="s">
        <v>11</v>
      </c>
      <c r="C6" s="8" t="s">
        <v>0</v>
      </c>
      <c r="D6" s="8" t="s">
        <v>1</v>
      </c>
      <c r="E6" s="9">
        <v>1</v>
      </c>
      <c r="F6" s="9" t="s">
        <v>118</v>
      </c>
      <c r="G6" s="9">
        <v>2</v>
      </c>
      <c r="H6" s="9" t="s">
        <v>118</v>
      </c>
      <c r="I6" s="9">
        <v>3</v>
      </c>
      <c r="J6" s="9" t="s">
        <v>118</v>
      </c>
      <c r="K6" s="9">
        <v>4</v>
      </c>
      <c r="L6" s="9" t="s">
        <v>118</v>
      </c>
      <c r="M6" s="9">
        <v>5</v>
      </c>
      <c r="N6" s="9" t="s">
        <v>118</v>
      </c>
      <c r="O6" s="9">
        <v>6</v>
      </c>
      <c r="P6" s="9" t="s">
        <v>118</v>
      </c>
      <c r="Q6" s="9" t="s">
        <v>6</v>
      </c>
      <c r="R6" s="9" t="s">
        <v>118</v>
      </c>
      <c r="S6" s="9">
        <v>1</v>
      </c>
      <c r="T6" s="9" t="s">
        <v>118</v>
      </c>
      <c r="U6" s="9">
        <v>2</v>
      </c>
      <c r="V6" s="9" t="s">
        <v>118</v>
      </c>
      <c r="W6" s="9">
        <v>3</v>
      </c>
      <c r="X6" s="9" t="s">
        <v>118</v>
      </c>
      <c r="Y6" s="9">
        <v>4</v>
      </c>
      <c r="Z6" s="9" t="s">
        <v>118</v>
      </c>
      <c r="AA6" s="9">
        <v>5</v>
      </c>
      <c r="AB6" s="9" t="s">
        <v>118</v>
      </c>
      <c r="AC6" s="9">
        <v>6</v>
      </c>
      <c r="AD6" s="9" t="s">
        <v>118</v>
      </c>
      <c r="AE6" s="9" t="s">
        <v>7</v>
      </c>
      <c r="AF6" s="9" t="s">
        <v>118</v>
      </c>
      <c r="AG6" s="9" t="s">
        <v>8</v>
      </c>
      <c r="AH6" s="9" t="s">
        <v>118</v>
      </c>
      <c r="AI6" s="9" t="s">
        <v>9</v>
      </c>
      <c r="AJ6" s="9" t="s">
        <v>8</v>
      </c>
    </row>
    <row r="7" spans="1:37" ht="15.5" x14ac:dyDescent="0.35">
      <c r="A7" s="81">
        <v>53</v>
      </c>
      <c r="B7" s="81">
        <v>54</v>
      </c>
      <c r="C7" s="32" t="s">
        <v>338</v>
      </c>
      <c r="D7" s="32" t="s">
        <v>339</v>
      </c>
      <c r="E7" s="10">
        <v>99</v>
      </c>
      <c r="F7" s="10">
        <v>9</v>
      </c>
      <c r="G7" s="10">
        <v>100</v>
      </c>
      <c r="H7" s="10">
        <v>8</v>
      </c>
      <c r="I7" s="10">
        <v>100</v>
      </c>
      <c r="J7" s="10">
        <v>9</v>
      </c>
      <c r="K7" s="10">
        <v>100</v>
      </c>
      <c r="L7" s="10">
        <v>10</v>
      </c>
      <c r="M7" s="10">
        <v>100</v>
      </c>
      <c r="N7" s="10">
        <v>8</v>
      </c>
      <c r="O7" s="10">
        <v>99</v>
      </c>
      <c r="P7" s="10">
        <v>9</v>
      </c>
      <c r="Q7" s="10">
        <f t="shared" ref="Q7:Q38" si="0">E7+G7+I7+K7+M7+O7</f>
        <v>598</v>
      </c>
      <c r="R7" s="10">
        <f t="shared" ref="R7:R38" si="1">F7+H7+J7+L7+N7+P7</f>
        <v>53</v>
      </c>
      <c r="S7" s="10">
        <v>98</v>
      </c>
      <c r="T7" s="10">
        <v>6</v>
      </c>
      <c r="U7" s="10">
        <v>98</v>
      </c>
      <c r="V7" s="10">
        <v>8</v>
      </c>
      <c r="W7" s="10">
        <v>100</v>
      </c>
      <c r="X7" s="10">
        <v>7</v>
      </c>
      <c r="Y7" s="10">
        <v>99</v>
      </c>
      <c r="Z7" s="10">
        <v>7</v>
      </c>
      <c r="AA7" s="10">
        <v>100</v>
      </c>
      <c r="AB7" s="10">
        <v>9</v>
      </c>
      <c r="AC7" s="10">
        <v>100</v>
      </c>
      <c r="AD7" s="10">
        <v>9</v>
      </c>
      <c r="AE7" s="10">
        <f t="shared" ref="AE7:AE38" si="2">S7+U7+W7+Y7+AA7+AC7</f>
        <v>595</v>
      </c>
      <c r="AF7" s="10">
        <f t="shared" ref="AF7:AF38" si="3">T7+V7+X7+Z7+AB7+AD7</f>
        <v>46</v>
      </c>
      <c r="AG7" s="7">
        <f t="shared" ref="AG7:AG38" si="4">Q7+AE7</f>
        <v>1193</v>
      </c>
      <c r="AH7" s="7">
        <f t="shared" ref="AH7:AH38" si="5">R7+AF7</f>
        <v>99</v>
      </c>
      <c r="AI7" s="11">
        <v>103.4</v>
      </c>
      <c r="AJ7" s="11">
        <f t="shared" ref="AJ7:AJ38" si="6">AG7+AI7</f>
        <v>1296.4000000000001</v>
      </c>
    </row>
    <row r="8" spans="1:37" ht="15.5" x14ac:dyDescent="0.35">
      <c r="A8" s="78">
        <v>56</v>
      </c>
      <c r="B8" s="78">
        <v>55</v>
      </c>
      <c r="C8" s="31" t="s">
        <v>129</v>
      </c>
      <c r="D8" s="31" t="s">
        <v>98</v>
      </c>
      <c r="E8" s="10">
        <v>100</v>
      </c>
      <c r="F8" s="10">
        <v>9</v>
      </c>
      <c r="G8" s="10">
        <v>100</v>
      </c>
      <c r="H8" s="10">
        <v>8</v>
      </c>
      <c r="I8" s="10">
        <v>99</v>
      </c>
      <c r="J8" s="10">
        <v>8</v>
      </c>
      <c r="K8" s="10">
        <v>98</v>
      </c>
      <c r="L8" s="10">
        <v>7</v>
      </c>
      <c r="M8" s="10">
        <v>99</v>
      </c>
      <c r="N8" s="10">
        <v>8</v>
      </c>
      <c r="O8" s="10">
        <v>100</v>
      </c>
      <c r="P8" s="10">
        <v>8</v>
      </c>
      <c r="Q8" s="10">
        <f t="shared" si="0"/>
        <v>596</v>
      </c>
      <c r="R8" s="10">
        <f t="shared" si="1"/>
        <v>48</v>
      </c>
      <c r="S8" s="10">
        <v>99</v>
      </c>
      <c r="T8" s="10">
        <v>6</v>
      </c>
      <c r="U8" s="10">
        <v>100</v>
      </c>
      <c r="V8" s="10">
        <v>9</v>
      </c>
      <c r="W8" s="10">
        <v>98</v>
      </c>
      <c r="X8" s="10">
        <v>7</v>
      </c>
      <c r="Y8" s="10">
        <v>99</v>
      </c>
      <c r="Z8" s="10">
        <v>6</v>
      </c>
      <c r="AA8" s="10">
        <v>100</v>
      </c>
      <c r="AB8" s="10">
        <v>10</v>
      </c>
      <c r="AC8" s="10">
        <v>99</v>
      </c>
      <c r="AD8" s="10">
        <v>7</v>
      </c>
      <c r="AE8" s="10">
        <f t="shared" si="2"/>
        <v>595</v>
      </c>
      <c r="AF8" s="10">
        <f t="shared" si="3"/>
        <v>45</v>
      </c>
      <c r="AG8" s="7">
        <f t="shared" si="4"/>
        <v>1191</v>
      </c>
      <c r="AH8" s="7">
        <f t="shared" si="5"/>
        <v>93</v>
      </c>
      <c r="AI8" s="11">
        <v>102.7</v>
      </c>
      <c r="AJ8" s="11">
        <f t="shared" si="6"/>
        <v>1293.7</v>
      </c>
    </row>
    <row r="9" spans="1:37" ht="15.5" x14ac:dyDescent="0.35">
      <c r="A9" s="81">
        <v>65</v>
      </c>
      <c r="B9" s="81">
        <v>53</v>
      </c>
      <c r="C9" s="31" t="s">
        <v>164</v>
      </c>
      <c r="D9" s="31" t="s">
        <v>165</v>
      </c>
      <c r="E9" s="10">
        <v>99</v>
      </c>
      <c r="F9" s="10">
        <v>7</v>
      </c>
      <c r="G9" s="10">
        <v>99</v>
      </c>
      <c r="H9" s="10">
        <v>8</v>
      </c>
      <c r="I9" s="10">
        <v>100</v>
      </c>
      <c r="J9" s="10">
        <v>9</v>
      </c>
      <c r="K9" s="10">
        <v>98</v>
      </c>
      <c r="L9" s="10">
        <v>8</v>
      </c>
      <c r="M9" s="10">
        <v>99</v>
      </c>
      <c r="N9" s="10">
        <v>7</v>
      </c>
      <c r="O9" s="10">
        <v>99</v>
      </c>
      <c r="P9" s="10">
        <v>8</v>
      </c>
      <c r="Q9" s="10">
        <f t="shared" si="0"/>
        <v>594</v>
      </c>
      <c r="R9" s="10">
        <f t="shared" si="1"/>
        <v>47</v>
      </c>
      <c r="S9" s="10">
        <v>99</v>
      </c>
      <c r="T9" s="10">
        <v>9</v>
      </c>
      <c r="U9" s="10">
        <v>99</v>
      </c>
      <c r="V9" s="10">
        <v>9</v>
      </c>
      <c r="W9" s="10">
        <v>100</v>
      </c>
      <c r="X9" s="10">
        <v>8</v>
      </c>
      <c r="Y9" s="10">
        <v>98</v>
      </c>
      <c r="Z9" s="10">
        <v>6</v>
      </c>
      <c r="AA9" s="10">
        <v>99</v>
      </c>
      <c r="AB9" s="10">
        <v>6</v>
      </c>
      <c r="AC9" s="10">
        <v>98</v>
      </c>
      <c r="AD9" s="10">
        <v>7</v>
      </c>
      <c r="AE9" s="10">
        <f t="shared" si="2"/>
        <v>593</v>
      </c>
      <c r="AF9" s="10">
        <f t="shared" si="3"/>
        <v>45</v>
      </c>
      <c r="AG9" s="7">
        <f t="shared" si="4"/>
        <v>1187</v>
      </c>
      <c r="AH9" s="7">
        <f t="shared" si="5"/>
        <v>92</v>
      </c>
      <c r="AI9" s="11">
        <v>102.3</v>
      </c>
      <c r="AJ9" s="11">
        <f t="shared" si="6"/>
        <v>1289.3</v>
      </c>
    </row>
    <row r="10" spans="1:37" ht="15.5" x14ac:dyDescent="0.35">
      <c r="A10" s="78">
        <v>64</v>
      </c>
      <c r="B10" s="78">
        <v>51</v>
      </c>
      <c r="C10" s="32" t="s">
        <v>150</v>
      </c>
      <c r="D10" s="32" t="s">
        <v>151</v>
      </c>
      <c r="E10" s="10">
        <v>96</v>
      </c>
      <c r="F10" s="10">
        <v>4</v>
      </c>
      <c r="G10" s="10">
        <v>98</v>
      </c>
      <c r="H10" s="10">
        <v>7</v>
      </c>
      <c r="I10" s="10">
        <v>100</v>
      </c>
      <c r="J10" s="10">
        <v>7</v>
      </c>
      <c r="K10" s="10">
        <v>98</v>
      </c>
      <c r="L10" s="10">
        <v>7</v>
      </c>
      <c r="M10" s="10">
        <v>98</v>
      </c>
      <c r="N10" s="10">
        <v>4</v>
      </c>
      <c r="O10" s="10">
        <v>100</v>
      </c>
      <c r="P10" s="10">
        <v>8</v>
      </c>
      <c r="Q10" s="10">
        <f t="shared" si="0"/>
        <v>590</v>
      </c>
      <c r="R10" s="10">
        <f t="shared" si="1"/>
        <v>37</v>
      </c>
      <c r="S10" s="10">
        <v>98</v>
      </c>
      <c r="T10" s="10">
        <v>6</v>
      </c>
      <c r="U10" s="10">
        <v>98</v>
      </c>
      <c r="V10" s="10">
        <v>7</v>
      </c>
      <c r="W10" s="10">
        <v>99</v>
      </c>
      <c r="X10" s="10">
        <v>7</v>
      </c>
      <c r="Y10" s="10">
        <v>99</v>
      </c>
      <c r="Z10" s="10">
        <v>7</v>
      </c>
      <c r="AA10" s="10">
        <v>99</v>
      </c>
      <c r="AB10" s="10">
        <v>8</v>
      </c>
      <c r="AC10" s="10">
        <v>100</v>
      </c>
      <c r="AD10" s="10">
        <v>9</v>
      </c>
      <c r="AE10" s="10">
        <f t="shared" si="2"/>
        <v>593</v>
      </c>
      <c r="AF10" s="10">
        <f t="shared" si="3"/>
        <v>44</v>
      </c>
      <c r="AG10" s="7">
        <f t="shared" si="4"/>
        <v>1183</v>
      </c>
      <c r="AH10" s="7">
        <f t="shared" si="5"/>
        <v>81</v>
      </c>
      <c r="AI10" s="11">
        <v>104.5</v>
      </c>
      <c r="AJ10" s="11">
        <f t="shared" si="6"/>
        <v>1287.5</v>
      </c>
    </row>
    <row r="11" spans="1:37" ht="15.5" x14ac:dyDescent="0.35">
      <c r="A11" s="81">
        <v>63</v>
      </c>
      <c r="B11" s="81">
        <v>56</v>
      </c>
      <c r="C11" s="31" t="s">
        <v>172</v>
      </c>
      <c r="D11" s="31" t="s">
        <v>340</v>
      </c>
      <c r="E11" s="10">
        <v>100</v>
      </c>
      <c r="F11" s="10">
        <v>9</v>
      </c>
      <c r="G11" s="10">
        <v>98</v>
      </c>
      <c r="H11" s="10">
        <v>7</v>
      </c>
      <c r="I11" s="10">
        <v>100</v>
      </c>
      <c r="J11" s="10">
        <v>8</v>
      </c>
      <c r="K11" s="10">
        <v>99</v>
      </c>
      <c r="L11" s="10">
        <v>9</v>
      </c>
      <c r="M11" s="10">
        <v>97</v>
      </c>
      <c r="N11" s="10">
        <v>4</v>
      </c>
      <c r="O11" s="10">
        <v>98</v>
      </c>
      <c r="P11" s="10">
        <v>7</v>
      </c>
      <c r="Q11" s="10">
        <f t="shared" si="0"/>
        <v>592</v>
      </c>
      <c r="R11" s="10">
        <f t="shared" si="1"/>
        <v>44</v>
      </c>
      <c r="S11" s="10">
        <v>98</v>
      </c>
      <c r="T11" s="10">
        <v>8</v>
      </c>
      <c r="U11" s="10">
        <v>98</v>
      </c>
      <c r="V11" s="10">
        <v>8</v>
      </c>
      <c r="W11" s="10">
        <v>96</v>
      </c>
      <c r="X11" s="10">
        <v>5</v>
      </c>
      <c r="Y11" s="10">
        <v>98</v>
      </c>
      <c r="Z11" s="10">
        <v>7</v>
      </c>
      <c r="AA11" s="10">
        <v>99</v>
      </c>
      <c r="AB11" s="10">
        <v>7</v>
      </c>
      <c r="AC11" s="10">
        <v>100</v>
      </c>
      <c r="AD11" s="10">
        <v>8</v>
      </c>
      <c r="AE11" s="10">
        <f t="shared" si="2"/>
        <v>589</v>
      </c>
      <c r="AF11" s="10">
        <f t="shared" si="3"/>
        <v>43</v>
      </c>
      <c r="AG11" s="7">
        <f t="shared" si="4"/>
        <v>1181</v>
      </c>
      <c r="AH11" s="7">
        <f t="shared" si="5"/>
        <v>87</v>
      </c>
      <c r="AI11" s="11">
        <v>100.4</v>
      </c>
      <c r="AJ11" s="11">
        <f t="shared" si="6"/>
        <v>1281.4000000000001</v>
      </c>
    </row>
    <row r="12" spans="1:37" ht="15.5" x14ac:dyDescent="0.35">
      <c r="A12" s="78">
        <v>58</v>
      </c>
      <c r="B12" s="78">
        <v>57</v>
      </c>
      <c r="C12" s="31" t="s">
        <v>125</v>
      </c>
      <c r="D12" s="31" t="s">
        <v>126</v>
      </c>
      <c r="E12" s="10">
        <v>99</v>
      </c>
      <c r="F12" s="10">
        <v>6</v>
      </c>
      <c r="G12" s="10">
        <v>100</v>
      </c>
      <c r="H12" s="10">
        <v>7</v>
      </c>
      <c r="I12" s="10">
        <v>100</v>
      </c>
      <c r="J12" s="10">
        <v>7</v>
      </c>
      <c r="K12" s="10">
        <v>97</v>
      </c>
      <c r="L12" s="10">
        <v>6</v>
      </c>
      <c r="M12" s="10">
        <v>97</v>
      </c>
      <c r="N12" s="10">
        <v>6</v>
      </c>
      <c r="O12" s="10">
        <v>98</v>
      </c>
      <c r="P12" s="10">
        <v>5</v>
      </c>
      <c r="Q12" s="10">
        <f t="shared" si="0"/>
        <v>591</v>
      </c>
      <c r="R12" s="10">
        <f t="shared" si="1"/>
        <v>37</v>
      </c>
      <c r="S12" s="10">
        <v>95</v>
      </c>
      <c r="T12" s="10">
        <v>5</v>
      </c>
      <c r="U12" s="10">
        <v>97</v>
      </c>
      <c r="V12" s="10">
        <v>5</v>
      </c>
      <c r="W12" s="10">
        <v>98</v>
      </c>
      <c r="X12" s="10">
        <v>6</v>
      </c>
      <c r="Y12" s="10">
        <v>99</v>
      </c>
      <c r="Z12" s="10">
        <v>6</v>
      </c>
      <c r="AA12" s="10">
        <v>99</v>
      </c>
      <c r="AB12" s="10">
        <v>7</v>
      </c>
      <c r="AC12" s="10">
        <v>100</v>
      </c>
      <c r="AD12" s="10">
        <v>10</v>
      </c>
      <c r="AE12" s="10">
        <f t="shared" si="2"/>
        <v>588</v>
      </c>
      <c r="AF12" s="10">
        <f t="shared" si="3"/>
        <v>39</v>
      </c>
      <c r="AG12" s="7">
        <f t="shared" si="4"/>
        <v>1179</v>
      </c>
      <c r="AH12" s="7">
        <f t="shared" si="5"/>
        <v>76</v>
      </c>
      <c r="AI12" s="11">
        <v>101.9</v>
      </c>
      <c r="AJ12" s="11">
        <f t="shared" si="6"/>
        <v>1280.9000000000001</v>
      </c>
    </row>
    <row r="13" spans="1:37" ht="15.5" x14ac:dyDescent="0.35">
      <c r="A13" s="78">
        <v>48</v>
      </c>
      <c r="B13" s="78">
        <v>50</v>
      </c>
      <c r="C13" s="32" t="s">
        <v>135</v>
      </c>
      <c r="D13" s="32" t="s">
        <v>136</v>
      </c>
      <c r="E13" s="10">
        <v>98</v>
      </c>
      <c r="F13" s="10">
        <v>8</v>
      </c>
      <c r="G13" s="10">
        <v>96</v>
      </c>
      <c r="H13" s="10">
        <v>5</v>
      </c>
      <c r="I13" s="10">
        <v>99</v>
      </c>
      <c r="J13" s="10">
        <v>6</v>
      </c>
      <c r="K13" s="10">
        <v>98</v>
      </c>
      <c r="L13" s="10">
        <v>4</v>
      </c>
      <c r="M13" s="10">
        <v>100</v>
      </c>
      <c r="N13" s="10">
        <v>8</v>
      </c>
      <c r="O13" s="10">
        <v>96</v>
      </c>
      <c r="P13" s="10">
        <v>6</v>
      </c>
      <c r="Q13" s="10">
        <f t="shared" si="0"/>
        <v>587</v>
      </c>
      <c r="R13" s="10">
        <f t="shared" si="1"/>
        <v>37</v>
      </c>
      <c r="S13" s="10">
        <v>98</v>
      </c>
      <c r="T13" s="10">
        <v>8</v>
      </c>
      <c r="U13" s="10">
        <v>98</v>
      </c>
      <c r="V13" s="10">
        <v>5</v>
      </c>
      <c r="W13" s="10">
        <v>98</v>
      </c>
      <c r="X13" s="10">
        <v>6</v>
      </c>
      <c r="Y13" s="10">
        <v>99</v>
      </c>
      <c r="Z13" s="10">
        <v>8</v>
      </c>
      <c r="AA13" s="10">
        <v>99</v>
      </c>
      <c r="AB13" s="10">
        <v>7</v>
      </c>
      <c r="AC13" s="10">
        <v>97</v>
      </c>
      <c r="AD13" s="10">
        <v>6</v>
      </c>
      <c r="AE13" s="10">
        <f t="shared" si="2"/>
        <v>589</v>
      </c>
      <c r="AF13" s="10">
        <f t="shared" si="3"/>
        <v>40</v>
      </c>
      <c r="AG13" s="7">
        <f t="shared" si="4"/>
        <v>1176</v>
      </c>
      <c r="AH13" s="7">
        <f t="shared" si="5"/>
        <v>77</v>
      </c>
      <c r="AI13" s="11">
        <v>103.1</v>
      </c>
      <c r="AJ13" s="11">
        <f t="shared" si="6"/>
        <v>1279.0999999999999</v>
      </c>
    </row>
    <row r="14" spans="1:37" ht="15.5" x14ac:dyDescent="0.35">
      <c r="A14" s="81">
        <v>55</v>
      </c>
      <c r="B14" s="81">
        <v>59</v>
      </c>
      <c r="C14" s="31" t="s">
        <v>127</v>
      </c>
      <c r="D14" s="31" t="s">
        <v>128</v>
      </c>
      <c r="E14" s="10">
        <v>96</v>
      </c>
      <c r="F14" s="10">
        <v>5</v>
      </c>
      <c r="G14" s="10">
        <v>99</v>
      </c>
      <c r="H14" s="10">
        <v>6</v>
      </c>
      <c r="I14" s="10">
        <v>98</v>
      </c>
      <c r="J14" s="10">
        <v>7</v>
      </c>
      <c r="K14" s="10">
        <v>97</v>
      </c>
      <c r="L14" s="10">
        <v>7</v>
      </c>
      <c r="M14" s="10">
        <v>97</v>
      </c>
      <c r="N14" s="10">
        <v>6</v>
      </c>
      <c r="O14" s="10">
        <v>99</v>
      </c>
      <c r="P14" s="10">
        <v>9</v>
      </c>
      <c r="Q14" s="10">
        <f t="shared" si="0"/>
        <v>586</v>
      </c>
      <c r="R14" s="10">
        <f t="shared" si="1"/>
        <v>40</v>
      </c>
      <c r="S14" s="10">
        <v>100</v>
      </c>
      <c r="T14" s="10">
        <v>6</v>
      </c>
      <c r="U14" s="10">
        <v>99</v>
      </c>
      <c r="V14" s="10">
        <v>8</v>
      </c>
      <c r="W14" s="10">
        <v>99</v>
      </c>
      <c r="X14" s="10">
        <v>8</v>
      </c>
      <c r="Y14" s="10">
        <v>99</v>
      </c>
      <c r="Z14" s="10">
        <v>7</v>
      </c>
      <c r="AA14" s="10">
        <v>98</v>
      </c>
      <c r="AB14" s="10">
        <v>4</v>
      </c>
      <c r="AC14" s="10">
        <v>97</v>
      </c>
      <c r="AD14" s="10">
        <v>6</v>
      </c>
      <c r="AE14" s="10">
        <f t="shared" si="2"/>
        <v>592</v>
      </c>
      <c r="AF14" s="10">
        <f t="shared" si="3"/>
        <v>39</v>
      </c>
      <c r="AG14" s="7">
        <f t="shared" si="4"/>
        <v>1178</v>
      </c>
      <c r="AH14" s="7">
        <f t="shared" si="5"/>
        <v>79</v>
      </c>
      <c r="AI14" s="11">
        <v>100.2</v>
      </c>
      <c r="AJ14" s="11">
        <f t="shared" si="6"/>
        <v>1278.2</v>
      </c>
    </row>
    <row r="15" spans="1:37" ht="15.5" x14ac:dyDescent="0.35">
      <c r="A15" s="78">
        <v>62</v>
      </c>
      <c r="B15" s="81">
        <v>52</v>
      </c>
      <c r="C15" s="31" t="s">
        <v>367</v>
      </c>
      <c r="D15" s="31" t="s">
        <v>123</v>
      </c>
      <c r="E15" s="10">
        <v>98</v>
      </c>
      <c r="F15" s="10">
        <v>7</v>
      </c>
      <c r="G15" s="10">
        <v>99</v>
      </c>
      <c r="H15" s="10">
        <v>7</v>
      </c>
      <c r="I15" s="10">
        <v>100</v>
      </c>
      <c r="J15" s="10">
        <v>8</v>
      </c>
      <c r="K15" s="10">
        <v>99</v>
      </c>
      <c r="L15" s="10">
        <v>6</v>
      </c>
      <c r="M15" s="10">
        <v>99</v>
      </c>
      <c r="N15" s="10">
        <v>8</v>
      </c>
      <c r="O15" s="10">
        <v>97</v>
      </c>
      <c r="P15" s="10">
        <v>6</v>
      </c>
      <c r="Q15" s="10">
        <f t="shared" si="0"/>
        <v>592</v>
      </c>
      <c r="R15" s="10">
        <f t="shared" si="1"/>
        <v>42</v>
      </c>
      <c r="S15" s="10">
        <v>98</v>
      </c>
      <c r="T15" s="10">
        <v>4</v>
      </c>
      <c r="U15" s="10">
        <v>99</v>
      </c>
      <c r="V15" s="10">
        <v>8</v>
      </c>
      <c r="W15" s="10">
        <v>99</v>
      </c>
      <c r="X15" s="10">
        <v>8</v>
      </c>
      <c r="Y15" s="10">
        <v>100</v>
      </c>
      <c r="Z15" s="10">
        <v>5</v>
      </c>
      <c r="AA15" s="10">
        <v>99</v>
      </c>
      <c r="AB15" s="10">
        <v>7</v>
      </c>
      <c r="AC15" s="10">
        <v>100</v>
      </c>
      <c r="AD15" s="10">
        <v>10</v>
      </c>
      <c r="AE15" s="10">
        <f t="shared" si="2"/>
        <v>595</v>
      </c>
      <c r="AF15" s="10">
        <f t="shared" si="3"/>
        <v>42</v>
      </c>
      <c r="AG15" s="7">
        <f t="shared" si="4"/>
        <v>1187</v>
      </c>
      <c r="AH15" s="7">
        <f t="shared" si="5"/>
        <v>84</v>
      </c>
      <c r="AI15" s="11">
        <v>102.7</v>
      </c>
      <c r="AJ15" s="11">
        <f t="shared" si="6"/>
        <v>1289.7</v>
      </c>
      <c r="AK15" t="s">
        <v>399</v>
      </c>
    </row>
    <row r="16" spans="1:37" ht="15.5" x14ac:dyDescent="0.35">
      <c r="A16" s="81">
        <v>47</v>
      </c>
      <c r="B16" s="81">
        <v>58</v>
      </c>
      <c r="C16" s="31" t="s">
        <v>162</v>
      </c>
      <c r="D16" s="31" t="s">
        <v>163</v>
      </c>
      <c r="E16" s="10">
        <v>98</v>
      </c>
      <c r="F16" s="10">
        <v>7</v>
      </c>
      <c r="G16" s="10">
        <v>97</v>
      </c>
      <c r="H16" s="10">
        <v>4</v>
      </c>
      <c r="I16" s="10">
        <v>99</v>
      </c>
      <c r="J16" s="10">
        <v>6</v>
      </c>
      <c r="K16" s="10">
        <v>98</v>
      </c>
      <c r="L16" s="10">
        <v>6</v>
      </c>
      <c r="M16" s="10">
        <v>99</v>
      </c>
      <c r="N16" s="10">
        <v>5</v>
      </c>
      <c r="O16" s="10">
        <v>97</v>
      </c>
      <c r="P16" s="10">
        <v>4</v>
      </c>
      <c r="Q16" s="10">
        <f t="shared" si="0"/>
        <v>588</v>
      </c>
      <c r="R16" s="10">
        <f t="shared" si="1"/>
        <v>32</v>
      </c>
      <c r="S16" s="10">
        <v>97</v>
      </c>
      <c r="T16" s="10">
        <v>6</v>
      </c>
      <c r="U16" s="10">
        <v>99</v>
      </c>
      <c r="V16" s="10">
        <v>8</v>
      </c>
      <c r="W16" s="10">
        <v>97</v>
      </c>
      <c r="X16" s="10">
        <v>5</v>
      </c>
      <c r="Y16" s="10">
        <v>98</v>
      </c>
      <c r="Z16" s="10">
        <v>6</v>
      </c>
      <c r="AA16" s="10">
        <v>98</v>
      </c>
      <c r="AB16" s="10">
        <v>6</v>
      </c>
      <c r="AC16" s="10">
        <v>97</v>
      </c>
      <c r="AD16" s="10">
        <v>6</v>
      </c>
      <c r="AE16" s="10">
        <f t="shared" si="2"/>
        <v>586</v>
      </c>
      <c r="AF16" s="10">
        <f t="shared" si="3"/>
        <v>37</v>
      </c>
      <c r="AG16" s="7">
        <f t="shared" si="4"/>
        <v>1174</v>
      </c>
      <c r="AH16" s="7">
        <f t="shared" si="5"/>
        <v>69</v>
      </c>
      <c r="AI16" s="11"/>
      <c r="AJ16" s="11">
        <f t="shared" si="6"/>
        <v>1174</v>
      </c>
    </row>
    <row r="17" spans="1:36" ht="15.5" x14ac:dyDescent="0.35">
      <c r="A17" s="78">
        <v>46</v>
      </c>
      <c r="B17" s="78">
        <v>49</v>
      </c>
      <c r="C17" s="32" t="s">
        <v>143</v>
      </c>
      <c r="D17" s="32" t="s">
        <v>144</v>
      </c>
      <c r="E17" s="10">
        <v>97</v>
      </c>
      <c r="F17" s="10">
        <v>6</v>
      </c>
      <c r="G17" s="10">
        <v>99</v>
      </c>
      <c r="H17" s="10">
        <v>5</v>
      </c>
      <c r="I17" s="10">
        <v>100</v>
      </c>
      <c r="J17" s="10">
        <v>7</v>
      </c>
      <c r="K17" s="10">
        <v>100</v>
      </c>
      <c r="L17" s="10">
        <v>7</v>
      </c>
      <c r="M17" s="10">
        <v>95</v>
      </c>
      <c r="N17" s="10">
        <v>5</v>
      </c>
      <c r="O17" s="10">
        <v>95</v>
      </c>
      <c r="P17" s="10">
        <v>5</v>
      </c>
      <c r="Q17" s="10">
        <f t="shared" si="0"/>
        <v>586</v>
      </c>
      <c r="R17" s="10">
        <f t="shared" si="1"/>
        <v>35</v>
      </c>
      <c r="S17" s="10">
        <v>98</v>
      </c>
      <c r="T17" s="10">
        <v>6</v>
      </c>
      <c r="U17" s="10">
        <v>99</v>
      </c>
      <c r="V17" s="10">
        <v>3</v>
      </c>
      <c r="W17" s="10">
        <v>100</v>
      </c>
      <c r="X17" s="10">
        <v>9</v>
      </c>
      <c r="Y17" s="10">
        <v>97</v>
      </c>
      <c r="Z17" s="10">
        <v>5</v>
      </c>
      <c r="AA17" s="10">
        <v>97</v>
      </c>
      <c r="AB17" s="10">
        <v>5</v>
      </c>
      <c r="AC17" s="10">
        <v>96</v>
      </c>
      <c r="AD17" s="10">
        <v>5</v>
      </c>
      <c r="AE17" s="10">
        <f t="shared" si="2"/>
        <v>587</v>
      </c>
      <c r="AF17" s="10">
        <f t="shared" si="3"/>
        <v>33</v>
      </c>
      <c r="AG17" s="7">
        <f t="shared" si="4"/>
        <v>1173</v>
      </c>
      <c r="AH17" s="7">
        <f t="shared" si="5"/>
        <v>68</v>
      </c>
      <c r="AI17" s="11"/>
      <c r="AJ17" s="11">
        <f t="shared" si="6"/>
        <v>1173</v>
      </c>
    </row>
    <row r="18" spans="1:36" ht="15.5" x14ac:dyDescent="0.35">
      <c r="A18" s="78">
        <v>42</v>
      </c>
      <c r="B18" s="78">
        <v>60</v>
      </c>
      <c r="C18" s="32" t="s">
        <v>155</v>
      </c>
      <c r="D18" s="32" t="s">
        <v>156</v>
      </c>
      <c r="E18" s="10">
        <v>98</v>
      </c>
      <c r="F18" s="10">
        <v>5</v>
      </c>
      <c r="G18" s="10">
        <v>96</v>
      </c>
      <c r="H18" s="10">
        <v>3</v>
      </c>
      <c r="I18" s="10">
        <v>100</v>
      </c>
      <c r="J18" s="10">
        <v>8</v>
      </c>
      <c r="K18" s="10">
        <v>97</v>
      </c>
      <c r="L18" s="10">
        <v>7</v>
      </c>
      <c r="M18" s="10">
        <v>96</v>
      </c>
      <c r="N18" s="10">
        <v>4</v>
      </c>
      <c r="O18" s="10">
        <v>98</v>
      </c>
      <c r="P18" s="10">
        <v>7</v>
      </c>
      <c r="Q18" s="10">
        <f t="shared" si="0"/>
        <v>585</v>
      </c>
      <c r="R18" s="10">
        <f t="shared" si="1"/>
        <v>34</v>
      </c>
      <c r="S18" s="10">
        <v>98</v>
      </c>
      <c r="T18" s="10">
        <v>5</v>
      </c>
      <c r="U18" s="10">
        <v>95</v>
      </c>
      <c r="V18" s="10">
        <v>5</v>
      </c>
      <c r="W18" s="10">
        <v>95</v>
      </c>
      <c r="X18" s="10">
        <v>3</v>
      </c>
      <c r="Y18" s="10">
        <v>99</v>
      </c>
      <c r="Z18" s="10">
        <v>8</v>
      </c>
      <c r="AA18" s="10">
        <v>96</v>
      </c>
      <c r="AB18" s="10">
        <v>6</v>
      </c>
      <c r="AC18" s="10">
        <v>98</v>
      </c>
      <c r="AD18" s="10">
        <v>5</v>
      </c>
      <c r="AE18" s="10">
        <f t="shared" si="2"/>
        <v>581</v>
      </c>
      <c r="AF18" s="10">
        <f t="shared" si="3"/>
        <v>32</v>
      </c>
      <c r="AG18" s="7">
        <f t="shared" si="4"/>
        <v>1166</v>
      </c>
      <c r="AH18" s="7">
        <f t="shared" si="5"/>
        <v>66</v>
      </c>
      <c r="AI18" s="11"/>
      <c r="AJ18" s="11">
        <f t="shared" si="6"/>
        <v>1166</v>
      </c>
    </row>
    <row r="19" spans="1:36" ht="15.5" x14ac:dyDescent="0.35">
      <c r="A19" s="81">
        <v>59</v>
      </c>
      <c r="B19" s="81">
        <v>62</v>
      </c>
      <c r="C19" s="32" t="s">
        <v>157</v>
      </c>
      <c r="D19" s="32" t="s">
        <v>158</v>
      </c>
      <c r="E19" s="10">
        <v>93</v>
      </c>
      <c r="F19" s="10">
        <v>3</v>
      </c>
      <c r="G19" s="10">
        <v>95</v>
      </c>
      <c r="H19" s="10">
        <v>4</v>
      </c>
      <c r="I19" s="10">
        <v>98</v>
      </c>
      <c r="J19" s="10">
        <v>8</v>
      </c>
      <c r="K19" s="10">
        <v>96</v>
      </c>
      <c r="L19" s="10">
        <v>5</v>
      </c>
      <c r="M19" s="10">
        <v>97</v>
      </c>
      <c r="N19" s="10">
        <v>6</v>
      </c>
      <c r="O19" s="10">
        <v>100</v>
      </c>
      <c r="P19" s="10">
        <v>8</v>
      </c>
      <c r="Q19" s="10">
        <f t="shared" si="0"/>
        <v>579</v>
      </c>
      <c r="R19" s="10">
        <f t="shared" si="1"/>
        <v>34</v>
      </c>
      <c r="S19" s="10">
        <v>97</v>
      </c>
      <c r="T19" s="10">
        <v>6</v>
      </c>
      <c r="U19" s="10">
        <v>99</v>
      </c>
      <c r="V19" s="10">
        <v>7</v>
      </c>
      <c r="W19" s="10">
        <v>97</v>
      </c>
      <c r="X19" s="10">
        <v>6</v>
      </c>
      <c r="Y19" s="10">
        <v>99</v>
      </c>
      <c r="Z19" s="10">
        <v>7</v>
      </c>
      <c r="AA19" s="10">
        <v>96</v>
      </c>
      <c r="AB19" s="10">
        <v>5</v>
      </c>
      <c r="AC19" s="10">
        <v>97</v>
      </c>
      <c r="AD19" s="10">
        <v>3</v>
      </c>
      <c r="AE19" s="10">
        <f t="shared" si="2"/>
        <v>585</v>
      </c>
      <c r="AF19" s="10">
        <f t="shared" si="3"/>
        <v>34</v>
      </c>
      <c r="AG19" s="7">
        <f t="shared" si="4"/>
        <v>1164</v>
      </c>
      <c r="AH19" s="7">
        <f t="shared" si="5"/>
        <v>68</v>
      </c>
      <c r="AI19" s="11"/>
      <c r="AJ19" s="11">
        <f t="shared" si="6"/>
        <v>1164</v>
      </c>
    </row>
    <row r="20" spans="1:36" ht="15.5" x14ac:dyDescent="0.35">
      <c r="A20" s="81">
        <v>43</v>
      </c>
      <c r="B20" s="81">
        <v>47</v>
      </c>
      <c r="C20" s="31" t="s">
        <v>172</v>
      </c>
      <c r="D20" s="31" t="s">
        <v>126</v>
      </c>
      <c r="E20" s="10">
        <v>97</v>
      </c>
      <c r="F20" s="10">
        <v>2</v>
      </c>
      <c r="G20" s="10">
        <v>96</v>
      </c>
      <c r="H20" s="10">
        <v>5</v>
      </c>
      <c r="I20" s="10">
        <v>95</v>
      </c>
      <c r="J20" s="10">
        <v>3</v>
      </c>
      <c r="K20" s="10">
        <v>96</v>
      </c>
      <c r="L20" s="10">
        <v>6</v>
      </c>
      <c r="M20" s="10">
        <v>95</v>
      </c>
      <c r="N20" s="10">
        <v>5</v>
      </c>
      <c r="O20" s="10">
        <v>98</v>
      </c>
      <c r="P20" s="10">
        <v>7</v>
      </c>
      <c r="Q20" s="10">
        <f t="shared" si="0"/>
        <v>577</v>
      </c>
      <c r="R20" s="10">
        <f t="shared" si="1"/>
        <v>28</v>
      </c>
      <c r="S20" s="10">
        <v>95</v>
      </c>
      <c r="T20" s="10">
        <v>3</v>
      </c>
      <c r="U20" s="10">
        <v>98</v>
      </c>
      <c r="V20" s="10">
        <v>7</v>
      </c>
      <c r="W20" s="10">
        <v>100</v>
      </c>
      <c r="X20" s="10">
        <v>0</v>
      </c>
      <c r="Y20" s="10">
        <v>98</v>
      </c>
      <c r="Z20" s="10">
        <v>4</v>
      </c>
      <c r="AA20" s="10">
        <v>96</v>
      </c>
      <c r="AB20" s="10">
        <v>6</v>
      </c>
      <c r="AC20" s="10">
        <v>98</v>
      </c>
      <c r="AD20" s="10">
        <v>7</v>
      </c>
      <c r="AE20" s="10">
        <f t="shared" si="2"/>
        <v>585</v>
      </c>
      <c r="AF20" s="10">
        <f t="shared" si="3"/>
        <v>27</v>
      </c>
      <c r="AG20" s="7">
        <f t="shared" si="4"/>
        <v>1162</v>
      </c>
      <c r="AH20" s="7">
        <f t="shared" si="5"/>
        <v>55</v>
      </c>
      <c r="AI20" s="11"/>
      <c r="AJ20" s="11">
        <f t="shared" si="6"/>
        <v>1162</v>
      </c>
    </row>
    <row r="21" spans="1:36" ht="15.5" x14ac:dyDescent="0.35">
      <c r="A21" s="81">
        <v>57</v>
      </c>
      <c r="B21" s="81">
        <v>48</v>
      </c>
      <c r="C21" s="31" t="s">
        <v>334</v>
      </c>
      <c r="D21" s="31" t="s">
        <v>335</v>
      </c>
      <c r="E21" s="10">
        <v>97</v>
      </c>
      <c r="F21" s="10">
        <v>5</v>
      </c>
      <c r="G21" s="10">
        <v>99</v>
      </c>
      <c r="H21" s="10">
        <v>4</v>
      </c>
      <c r="I21" s="10">
        <v>97</v>
      </c>
      <c r="J21" s="10">
        <v>7</v>
      </c>
      <c r="K21" s="10">
        <v>97</v>
      </c>
      <c r="L21" s="10">
        <v>5</v>
      </c>
      <c r="M21" s="10">
        <v>98</v>
      </c>
      <c r="N21" s="10">
        <v>6</v>
      </c>
      <c r="O21" s="10">
        <v>95</v>
      </c>
      <c r="P21" s="10">
        <v>4</v>
      </c>
      <c r="Q21" s="10">
        <f t="shared" si="0"/>
        <v>583</v>
      </c>
      <c r="R21" s="10">
        <f t="shared" si="1"/>
        <v>31</v>
      </c>
      <c r="S21" s="10">
        <v>96</v>
      </c>
      <c r="T21" s="10">
        <v>6</v>
      </c>
      <c r="U21" s="10">
        <v>96</v>
      </c>
      <c r="V21" s="10">
        <v>5</v>
      </c>
      <c r="W21" s="10">
        <v>96</v>
      </c>
      <c r="X21" s="10">
        <v>5</v>
      </c>
      <c r="Y21" s="10">
        <v>97</v>
      </c>
      <c r="Z21" s="10">
        <v>5</v>
      </c>
      <c r="AA21" s="10">
        <v>96</v>
      </c>
      <c r="AB21" s="10">
        <v>5</v>
      </c>
      <c r="AC21" s="10">
        <v>93</v>
      </c>
      <c r="AD21" s="10">
        <v>4</v>
      </c>
      <c r="AE21" s="10">
        <f t="shared" si="2"/>
        <v>574</v>
      </c>
      <c r="AF21" s="10">
        <f t="shared" si="3"/>
        <v>30</v>
      </c>
      <c r="AG21" s="7">
        <f t="shared" si="4"/>
        <v>1157</v>
      </c>
      <c r="AH21" s="7">
        <f t="shared" si="5"/>
        <v>61</v>
      </c>
      <c r="AI21" s="11"/>
      <c r="AJ21" s="11">
        <f t="shared" si="6"/>
        <v>1157</v>
      </c>
    </row>
    <row r="22" spans="1:36" ht="15.5" x14ac:dyDescent="0.35">
      <c r="A22" s="78">
        <v>67</v>
      </c>
      <c r="B22" s="81">
        <v>63</v>
      </c>
      <c r="C22" s="31" t="s">
        <v>368</v>
      </c>
      <c r="D22" s="31" t="s">
        <v>398</v>
      </c>
      <c r="E22" s="10">
        <v>97</v>
      </c>
      <c r="F22" s="10">
        <v>6</v>
      </c>
      <c r="G22" s="10">
        <v>95</v>
      </c>
      <c r="H22" s="10">
        <v>3</v>
      </c>
      <c r="I22" s="10">
        <v>97</v>
      </c>
      <c r="J22" s="10">
        <v>6</v>
      </c>
      <c r="K22" s="10">
        <v>97</v>
      </c>
      <c r="L22" s="10">
        <v>7</v>
      </c>
      <c r="M22" s="10">
        <v>95</v>
      </c>
      <c r="N22" s="10">
        <v>2</v>
      </c>
      <c r="O22" s="10">
        <v>95</v>
      </c>
      <c r="P22" s="10">
        <v>3</v>
      </c>
      <c r="Q22" s="10">
        <f t="shared" si="0"/>
        <v>576</v>
      </c>
      <c r="R22" s="10">
        <f t="shared" si="1"/>
        <v>27</v>
      </c>
      <c r="S22" s="10">
        <v>98</v>
      </c>
      <c r="T22" s="10">
        <v>6</v>
      </c>
      <c r="U22" s="10">
        <v>97</v>
      </c>
      <c r="V22" s="10">
        <v>5</v>
      </c>
      <c r="W22" s="10">
        <v>93</v>
      </c>
      <c r="X22" s="10">
        <v>1</v>
      </c>
      <c r="Y22" s="10">
        <v>96</v>
      </c>
      <c r="Z22" s="10">
        <v>5</v>
      </c>
      <c r="AA22" s="10">
        <v>94</v>
      </c>
      <c r="AB22" s="10">
        <v>4</v>
      </c>
      <c r="AC22" s="10">
        <v>95</v>
      </c>
      <c r="AD22" s="10">
        <v>6</v>
      </c>
      <c r="AE22" s="10">
        <f t="shared" si="2"/>
        <v>573</v>
      </c>
      <c r="AF22" s="10">
        <f t="shared" si="3"/>
        <v>27</v>
      </c>
      <c r="AG22" s="7">
        <f t="shared" si="4"/>
        <v>1149</v>
      </c>
      <c r="AH22" s="7">
        <f t="shared" si="5"/>
        <v>54</v>
      </c>
      <c r="AI22" s="13"/>
      <c r="AJ22" s="11">
        <f t="shared" si="6"/>
        <v>1149</v>
      </c>
    </row>
    <row r="23" spans="1:36" ht="15.5" x14ac:dyDescent="0.35">
      <c r="A23" s="81">
        <v>45</v>
      </c>
      <c r="B23" s="81">
        <v>46</v>
      </c>
      <c r="C23" s="31" t="s">
        <v>133</v>
      </c>
      <c r="D23" s="31" t="s">
        <v>123</v>
      </c>
      <c r="E23" s="10">
        <v>98</v>
      </c>
      <c r="F23" s="10">
        <v>6</v>
      </c>
      <c r="G23" s="10">
        <v>93</v>
      </c>
      <c r="H23" s="10">
        <v>3</v>
      </c>
      <c r="I23" s="10">
        <v>95</v>
      </c>
      <c r="J23" s="10">
        <v>5</v>
      </c>
      <c r="K23" s="10">
        <v>95</v>
      </c>
      <c r="L23" s="10">
        <v>4</v>
      </c>
      <c r="M23" s="10">
        <v>97</v>
      </c>
      <c r="N23" s="10">
        <v>5</v>
      </c>
      <c r="O23" s="10">
        <v>95</v>
      </c>
      <c r="P23" s="10">
        <v>4</v>
      </c>
      <c r="Q23" s="10">
        <f t="shared" si="0"/>
        <v>573</v>
      </c>
      <c r="R23" s="10">
        <f t="shared" si="1"/>
        <v>27</v>
      </c>
      <c r="S23" s="10">
        <v>95</v>
      </c>
      <c r="T23" s="10">
        <v>6</v>
      </c>
      <c r="U23" s="10">
        <v>94</v>
      </c>
      <c r="V23" s="10">
        <v>4</v>
      </c>
      <c r="W23" s="10">
        <v>97</v>
      </c>
      <c r="X23" s="10">
        <v>5</v>
      </c>
      <c r="Y23" s="10">
        <v>95</v>
      </c>
      <c r="Z23" s="10">
        <v>4</v>
      </c>
      <c r="AA23" s="10">
        <v>94</v>
      </c>
      <c r="AB23" s="10">
        <v>4</v>
      </c>
      <c r="AC23" s="10">
        <v>97</v>
      </c>
      <c r="AD23" s="10">
        <v>6</v>
      </c>
      <c r="AE23" s="10">
        <f t="shared" si="2"/>
        <v>572</v>
      </c>
      <c r="AF23" s="10">
        <f t="shared" si="3"/>
        <v>29</v>
      </c>
      <c r="AG23" s="7">
        <f t="shared" si="4"/>
        <v>1145</v>
      </c>
      <c r="AH23" s="7">
        <f t="shared" si="5"/>
        <v>56</v>
      </c>
      <c r="AI23" s="11"/>
      <c r="AJ23" s="11">
        <f t="shared" si="6"/>
        <v>1145</v>
      </c>
    </row>
    <row r="24" spans="1:36" ht="15.5" x14ac:dyDescent="0.35">
      <c r="A24" s="78">
        <v>54</v>
      </c>
      <c r="B24" s="78">
        <v>64</v>
      </c>
      <c r="C24" s="32" t="s">
        <v>132</v>
      </c>
      <c r="D24" s="32" t="s">
        <v>94</v>
      </c>
      <c r="E24" s="10">
        <v>96</v>
      </c>
      <c r="F24" s="10">
        <v>7</v>
      </c>
      <c r="G24" s="10">
        <v>97</v>
      </c>
      <c r="H24" s="10">
        <v>5</v>
      </c>
      <c r="I24" s="10">
        <v>97</v>
      </c>
      <c r="J24" s="10">
        <v>4</v>
      </c>
      <c r="K24" s="10">
        <v>93</v>
      </c>
      <c r="L24" s="10">
        <v>2</v>
      </c>
      <c r="M24" s="10">
        <v>96</v>
      </c>
      <c r="N24" s="10">
        <v>6</v>
      </c>
      <c r="O24" s="10">
        <v>91</v>
      </c>
      <c r="P24" s="10">
        <v>2</v>
      </c>
      <c r="Q24" s="10">
        <f t="shared" si="0"/>
        <v>570</v>
      </c>
      <c r="R24" s="10">
        <f t="shared" si="1"/>
        <v>26</v>
      </c>
      <c r="S24" s="10">
        <v>99</v>
      </c>
      <c r="T24" s="10">
        <v>7</v>
      </c>
      <c r="U24" s="10">
        <v>95</v>
      </c>
      <c r="V24" s="10">
        <v>3</v>
      </c>
      <c r="W24" s="10">
        <v>95</v>
      </c>
      <c r="X24" s="10">
        <v>4</v>
      </c>
      <c r="Y24" s="10">
        <v>96</v>
      </c>
      <c r="Z24" s="10">
        <v>3</v>
      </c>
      <c r="AA24" s="10">
        <v>97</v>
      </c>
      <c r="AB24" s="10">
        <v>4</v>
      </c>
      <c r="AC24" s="10">
        <v>92</v>
      </c>
      <c r="AD24" s="10">
        <v>2</v>
      </c>
      <c r="AE24" s="10">
        <f t="shared" si="2"/>
        <v>574</v>
      </c>
      <c r="AF24" s="10">
        <f t="shared" si="3"/>
        <v>23</v>
      </c>
      <c r="AG24" s="7">
        <f t="shared" si="4"/>
        <v>1144</v>
      </c>
      <c r="AH24" s="7">
        <f t="shared" si="5"/>
        <v>49</v>
      </c>
      <c r="AI24" s="11"/>
      <c r="AJ24" s="11">
        <f t="shared" si="6"/>
        <v>1144</v>
      </c>
    </row>
    <row r="25" spans="1:36" ht="15.5" x14ac:dyDescent="0.35">
      <c r="A25" s="81">
        <v>49</v>
      </c>
      <c r="B25" s="81">
        <v>45</v>
      </c>
      <c r="C25" s="32" t="s">
        <v>175</v>
      </c>
      <c r="D25" s="32" t="s">
        <v>176</v>
      </c>
      <c r="E25" s="10">
        <v>94</v>
      </c>
      <c r="F25" s="10">
        <v>4</v>
      </c>
      <c r="G25" s="10">
        <v>92</v>
      </c>
      <c r="H25" s="10">
        <v>1</v>
      </c>
      <c r="I25" s="10">
        <v>98</v>
      </c>
      <c r="J25" s="10">
        <v>6</v>
      </c>
      <c r="K25" s="10">
        <v>92</v>
      </c>
      <c r="L25" s="10">
        <v>3</v>
      </c>
      <c r="M25" s="10">
        <v>95</v>
      </c>
      <c r="N25" s="10">
        <v>4</v>
      </c>
      <c r="O25" s="10">
        <v>97</v>
      </c>
      <c r="P25" s="10">
        <v>5</v>
      </c>
      <c r="Q25" s="10">
        <f t="shared" si="0"/>
        <v>568</v>
      </c>
      <c r="R25" s="10">
        <f t="shared" si="1"/>
        <v>23</v>
      </c>
      <c r="S25" s="10">
        <v>98</v>
      </c>
      <c r="T25" s="10">
        <v>8</v>
      </c>
      <c r="U25" s="10">
        <v>95</v>
      </c>
      <c r="V25" s="10">
        <v>4</v>
      </c>
      <c r="W25" s="10">
        <v>92</v>
      </c>
      <c r="X25" s="10">
        <v>3</v>
      </c>
      <c r="Y25" s="10">
        <v>94</v>
      </c>
      <c r="Z25" s="10">
        <v>4</v>
      </c>
      <c r="AA25" s="10">
        <v>95</v>
      </c>
      <c r="AB25" s="10">
        <v>2</v>
      </c>
      <c r="AC25" s="10">
        <v>96</v>
      </c>
      <c r="AD25" s="10">
        <v>4</v>
      </c>
      <c r="AE25" s="10">
        <f t="shared" si="2"/>
        <v>570</v>
      </c>
      <c r="AF25" s="10">
        <f t="shared" si="3"/>
        <v>25</v>
      </c>
      <c r="AG25" s="7">
        <f t="shared" si="4"/>
        <v>1138</v>
      </c>
      <c r="AH25" s="7">
        <f t="shared" si="5"/>
        <v>48</v>
      </c>
      <c r="AI25" s="11"/>
      <c r="AJ25" s="11">
        <f t="shared" si="6"/>
        <v>1138</v>
      </c>
    </row>
    <row r="26" spans="1:36" ht="15.5" x14ac:dyDescent="0.35">
      <c r="A26" s="78">
        <v>52</v>
      </c>
      <c r="B26" s="78">
        <v>44</v>
      </c>
      <c r="C26" s="31" t="s">
        <v>120</v>
      </c>
      <c r="D26" s="31" t="s">
        <v>121</v>
      </c>
      <c r="E26" s="10">
        <v>90</v>
      </c>
      <c r="F26" s="10">
        <v>1</v>
      </c>
      <c r="G26" s="10">
        <v>94</v>
      </c>
      <c r="H26" s="10">
        <v>3</v>
      </c>
      <c r="I26" s="10">
        <v>95</v>
      </c>
      <c r="J26" s="10">
        <v>3</v>
      </c>
      <c r="K26" s="10">
        <v>91</v>
      </c>
      <c r="L26" s="10">
        <v>1</v>
      </c>
      <c r="M26" s="10">
        <v>95</v>
      </c>
      <c r="N26" s="10">
        <v>3</v>
      </c>
      <c r="O26" s="10">
        <v>95</v>
      </c>
      <c r="P26" s="10">
        <v>5</v>
      </c>
      <c r="Q26" s="10">
        <f t="shared" si="0"/>
        <v>560</v>
      </c>
      <c r="R26" s="10">
        <f t="shared" si="1"/>
        <v>16</v>
      </c>
      <c r="S26" s="10">
        <v>97</v>
      </c>
      <c r="T26" s="10">
        <v>5</v>
      </c>
      <c r="U26" s="10">
        <v>95</v>
      </c>
      <c r="V26" s="10">
        <v>4</v>
      </c>
      <c r="W26" s="10">
        <v>97</v>
      </c>
      <c r="X26" s="10">
        <v>7</v>
      </c>
      <c r="Y26" s="10">
        <v>96</v>
      </c>
      <c r="Z26" s="10">
        <v>5</v>
      </c>
      <c r="AA26" s="10">
        <v>95</v>
      </c>
      <c r="AB26" s="10">
        <v>5</v>
      </c>
      <c r="AC26" s="10">
        <v>98</v>
      </c>
      <c r="AD26" s="10">
        <v>6</v>
      </c>
      <c r="AE26" s="10">
        <f t="shared" si="2"/>
        <v>578</v>
      </c>
      <c r="AF26" s="10">
        <f t="shared" si="3"/>
        <v>32</v>
      </c>
      <c r="AG26" s="7">
        <f t="shared" si="4"/>
        <v>1138</v>
      </c>
      <c r="AH26" s="7">
        <f t="shared" si="5"/>
        <v>48</v>
      </c>
      <c r="AI26" s="11"/>
      <c r="AJ26" s="11">
        <f t="shared" si="6"/>
        <v>1138</v>
      </c>
    </row>
    <row r="27" spans="1:36" ht="15.5" x14ac:dyDescent="0.35">
      <c r="A27" s="78">
        <v>66</v>
      </c>
      <c r="B27" s="81">
        <v>65</v>
      </c>
      <c r="C27" s="31" t="s">
        <v>278</v>
      </c>
      <c r="D27" s="31" t="s">
        <v>128</v>
      </c>
      <c r="E27" s="10">
        <v>96</v>
      </c>
      <c r="F27" s="10">
        <v>5</v>
      </c>
      <c r="G27" s="10">
        <v>86</v>
      </c>
      <c r="H27" s="10">
        <v>1</v>
      </c>
      <c r="I27" s="10">
        <v>94</v>
      </c>
      <c r="J27" s="10">
        <v>2</v>
      </c>
      <c r="K27" s="10">
        <v>94</v>
      </c>
      <c r="L27" s="10">
        <v>2</v>
      </c>
      <c r="M27" s="10">
        <v>92</v>
      </c>
      <c r="N27" s="10">
        <v>2</v>
      </c>
      <c r="O27" s="10">
        <v>95</v>
      </c>
      <c r="P27" s="10">
        <v>4</v>
      </c>
      <c r="Q27" s="10">
        <f t="shared" si="0"/>
        <v>557</v>
      </c>
      <c r="R27" s="10">
        <f t="shared" si="1"/>
        <v>16</v>
      </c>
      <c r="S27" s="10">
        <v>97</v>
      </c>
      <c r="T27" s="10">
        <v>4</v>
      </c>
      <c r="U27" s="10">
        <v>100</v>
      </c>
      <c r="V27" s="10">
        <v>9</v>
      </c>
      <c r="W27" s="10">
        <v>95</v>
      </c>
      <c r="X27" s="10">
        <v>4</v>
      </c>
      <c r="Y27" s="10">
        <v>97</v>
      </c>
      <c r="Z27" s="10">
        <v>5</v>
      </c>
      <c r="AA27" s="10">
        <v>95</v>
      </c>
      <c r="AB27" s="10">
        <v>5</v>
      </c>
      <c r="AC27" s="10">
        <v>97</v>
      </c>
      <c r="AD27" s="10">
        <v>4</v>
      </c>
      <c r="AE27" s="10">
        <f t="shared" si="2"/>
        <v>581</v>
      </c>
      <c r="AF27" s="10">
        <f t="shared" si="3"/>
        <v>31</v>
      </c>
      <c r="AG27" s="7">
        <f t="shared" si="4"/>
        <v>1138</v>
      </c>
      <c r="AH27" s="7">
        <f t="shared" si="5"/>
        <v>47</v>
      </c>
      <c r="AI27" s="13"/>
      <c r="AJ27" s="11">
        <f t="shared" si="6"/>
        <v>1138</v>
      </c>
    </row>
    <row r="28" spans="1:36" ht="15.5" x14ac:dyDescent="0.35">
      <c r="A28" s="78">
        <v>62</v>
      </c>
      <c r="B28" s="78">
        <v>69</v>
      </c>
      <c r="C28" s="31" t="s">
        <v>345</v>
      </c>
      <c r="D28" s="31" t="s">
        <v>346</v>
      </c>
      <c r="E28" s="10">
        <v>91</v>
      </c>
      <c r="F28" s="10">
        <v>3</v>
      </c>
      <c r="G28" s="10">
        <v>96</v>
      </c>
      <c r="H28" s="10">
        <v>5</v>
      </c>
      <c r="I28" s="10">
        <v>94</v>
      </c>
      <c r="J28" s="10">
        <v>3</v>
      </c>
      <c r="K28" s="10">
        <v>98</v>
      </c>
      <c r="L28" s="10">
        <v>4</v>
      </c>
      <c r="M28" s="10">
        <v>94</v>
      </c>
      <c r="N28" s="10">
        <v>2</v>
      </c>
      <c r="O28" s="10">
        <v>94</v>
      </c>
      <c r="P28" s="10">
        <v>4</v>
      </c>
      <c r="Q28" s="10">
        <f t="shared" si="0"/>
        <v>567</v>
      </c>
      <c r="R28" s="10">
        <f t="shared" si="1"/>
        <v>21</v>
      </c>
      <c r="S28" s="10">
        <v>95</v>
      </c>
      <c r="T28" s="10">
        <v>3</v>
      </c>
      <c r="U28" s="10">
        <v>96</v>
      </c>
      <c r="V28" s="10">
        <v>4</v>
      </c>
      <c r="W28" s="10">
        <v>96</v>
      </c>
      <c r="X28" s="10">
        <v>4</v>
      </c>
      <c r="Y28" s="10">
        <v>93</v>
      </c>
      <c r="Z28" s="10">
        <v>3</v>
      </c>
      <c r="AA28" s="10">
        <v>91</v>
      </c>
      <c r="AB28" s="10">
        <v>2</v>
      </c>
      <c r="AC28" s="10">
        <v>96</v>
      </c>
      <c r="AD28" s="10">
        <v>3</v>
      </c>
      <c r="AE28" s="10">
        <f t="shared" si="2"/>
        <v>567</v>
      </c>
      <c r="AF28" s="10">
        <f t="shared" si="3"/>
        <v>19</v>
      </c>
      <c r="AG28" s="7">
        <f t="shared" si="4"/>
        <v>1134</v>
      </c>
      <c r="AH28" s="7">
        <f t="shared" si="5"/>
        <v>40</v>
      </c>
      <c r="AI28" s="11"/>
      <c r="AJ28" s="11">
        <f t="shared" si="6"/>
        <v>1134</v>
      </c>
    </row>
    <row r="29" spans="1:36" ht="15.5" x14ac:dyDescent="0.35">
      <c r="A29" s="78">
        <v>60</v>
      </c>
      <c r="B29" s="78">
        <v>43</v>
      </c>
      <c r="C29" s="31" t="s">
        <v>343</v>
      </c>
      <c r="D29" s="31" t="s">
        <v>344</v>
      </c>
      <c r="E29" s="10">
        <v>88</v>
      </c>
      <c r="F29" s="10">
        <v>1</v>
      </c>
      <c r="G29" s="10">
        <v>86</v>
      </c>
      <c r="H29" s="10">
        <v>1</v>
      </c>
      <c r="I29" s="10">
        <v>94</v>
      </c>
      <c r="J29" s="10">
        <v>3</v>
      </c>
      <c r="K29" s="10">
        <v>91</v>
      </c>
      <c r="L29" s="10">
        <v>3</v>
      </c>
      <c r="M29" s="10">
        <v>93</v>
      </c>
      <c r="N29" s="10">
        <v>5</v>
      </c>
      <c r="O29" s="10">
        <v>93</v>
      </c>
      <c r="P29" s="10">
        <v>2</v>
      </c>
      <c r="Q29" s="10">
        <f t="shared" si="0"/>
        <v>545</v>
      </c>
      <c r="R29" s="10">
        <f t="shared" si="1"/>
        <v>15</v>
      </c>
      <c r="S29" s="10">
        <v>95</v>
      </c>
      <c r="T29" s="10">
        <v>3</v>
      </c>
      <c r="U29" s="10">
        <v>93</v>
      </c>
      <c r="V29" s="10">
        <v>3</v>
      </c>
      <c r="W29" s="10">
        <v>90</v>
      </c>
      <c r="X29" s="10">
        <v>2</v>
      </c>
      <c r="Y29" s="10">
        <v>91</v>
      </c>
      <c r="Z29" s="10">
        <v>2</v>
      </c>
      <c r="AA29" s="10">
        <v>90</v>
      </c>
      <c r="AB29" s="10">
        <v>3</v>
      </c>
      <c r="AC29" s="10">
        <v>92</v>
      </c>
      <c r="AD29" s="10">
        <v>3</v>
      </c>
      <c r="AE29" s="10">
        <f t="shared" si="2"/>
        <v>551</v>
      </c>
      <c r="AF29" s="10">
        <f t="shared" si="3"/>
        <v>16</v>
      </c>
      <c r="AG29" s="7">
        <f t="shared" si="4"/>
        <v>1096</v>
      </c>
      <c r="AH29" s="7">
        <f t="shared" si="5"/>
        <v>31</v>
      </c>
      <c r="AI29" s="11"/>
      <c r="AJ29" s="11">
        <f t="shared" si="6"/>
        <v>1096</v>
      </c>
    </row>
    <row r="30" spans="1:36" ht="15.5" x14ac:dyDescent="0.35">
      <c r="A30" s="78">
        <v>68</v>
      </c>
      <c r="B30" s="81">
        <v>67</v>
      </c>
      <c r="C30" s="31" t="s">
        <v>397</v>
      </c>
      <c r="D30" s="31" t="s">
        <v>340</v>
      </c>
      <c r="E30" s="10">
        <v>93</v>
      </c>
      <c r="F30" s="10">
        <v>3</v>
      </c>
      <c r="G30" s="10">
        <v>92</v>
      </c>
      <c r="H30" s="10">
        <v>1</v>
      </c>
      <c r="I30" s="10">
        <v>92</v>
      </c>
      <c r="J30" s="10">
        <v>3</v>
      </c>
      <c r="K30" s="10">
        <v>89</v>
      </c>
      <c r="L30" s="10">
        <v>0</v>
      </c>
      <c r="M30" s="10">
        <v>87</v>
      </c>
      <c r="N30" s="10">
        <v>1</v>
      </c>
      <c r="O30" s="10">
        <v>86</v>
      </c>
      <c r="P30" s="10">
        <v>1</v>
      </c>
      <c r="Q30" s="10">
        <f t="shared" si="0"/>
        <v>539</v>
      </c>
      <c r="R30" s="10">
        <f t="shared" si="1"/>
        <v>9</v>
      </c>
      <c r="S30" s="10">
        <v>92</v>
      </c>
      <c r="T30" s="10">
        <v>3</v>
      </c>
      <c r="U30" s="10">
        <v>87</v>
      </c>
      <c r="V30" s="10">
        <v>1</v>
      </c>
      <c r="W30" s="10">
        <v>92</v>
      </c>
      <c r="X30" s="10">
        <v>4</v>
      </c>
      <c r="Y30" s="10">
        <v>93</v>
      </c>
      <c r="Z30" s="10">
        <v>6</v>
      </c>
      <c r="AA30" s="10">
        <v>90</v>
      </c>
      <c r="AB30" s="10">
        <v>2</v>
      </c>
      <c r="AC30" s="10">
        <v>93</v>
      </c>
      <c r="AD30" s="10">
        <v>5</v>
      </c>
      <c r="AE30" s="10">
        <f t="shared" si="2"/>
        <v>547</v>
      </c>
      <c r="AF30" s="10">
        <f t="shared" si="3"/>
        <v>21</v>
      </c>
      <c r="AG30" s="7">
        <f t="shared" si="4"/>
        <v>1086</v>
      </c>
      <c r="AH30" s="7">
        <f t="shared" si="5"/>
        <v>30</v>
      </c>
      <c r="AI30" s="13"/>
      <c r="AJ30" s="11">
        <f t="shared" si="6"/>
        <v>1086</v>
      </c>
    </row>
    <row r="31" spans="1:36" ht="15.5" x14ac:dyDescent="0.35">
      <c r="A31" s="81">
        <v>61</v>
      </c>
      <c r="B31" s="81">
        <v>66</v>
      </c>
      <c r="C31" s="32" t="s">
        <v>347</v>
      </c>
      <c r="D31" s="32" t="s">
        <v>348</v>
      </c>
      <c r="E31" s="10">
        <v>91</v>
      </c>
      <c r="F31" s="10">
        <v>2</v>
      </c>
      <c r="G31" s="10">
        <v>94</v>
      </c>
      <c r="H31" s="10">
        <v>2</v>
      </c>
      <c r="I31" s="10">
        <v>91</v>
      </c>
      <c r="J31" s="10">
        <v>3</v>
      </c>
      <c r="K31" s="10">
        <v>90</v>
      </c>
      <c r="L31" s="10">
        <v>1</v>
      </c>
      <c r="M31" s="10">
        <v>88</v>
      </c>
      <c r="N31" s="10">
        <v>1</v>
      </c>
      <c r="O31" s="10">
        <v>91</v>
      </c>
      <c r="P31" s="10">
        <v>0</v>
      </c>
      <c r="Q31" s="10">
        <f t="shared" si="0"/>
        <v>545</v>
      </c>
      <c r="R31" s="10">
        <f t="shared" si="1"/>
        <v>9</v>
      </c>
      <c r="S31" s="10">
        <v>92</v>
      </c>
      <c r="T31" s="10">
        <v>2</v>
      </c>
      <c r="U31" s="10">
        <v>91</v>
      </c>
      <c r="V31" s="10">
        <v>3</v>
      </c>
      <c r="W31" s="10">
        <v>91</v>
      </c>
      <c r="X31" s="10">
        <v>2</v>
      </c>
      <c r="Y31" s="10">
        <v>90</v>
      </c>
      <c r="Z31" s="10">
        <v>2</v>
      </c>
      <c r="AA31" s="10">
        <v>89</v>
      </c>
      <c r="AB31" s="10">
        <v>3</v>
      </c>
      <c r="AC31" s="10">
        <v>82</v>
      </c>
      <c r="AD31" s="10">
        <v>1</v>
      </c>
      <c r="AE31" s="10">
        <f t="shared" si="2"/>
        <v>535</v>
      </c>
      <c r="AF31" s="10">
        <f t="shared" si="3"/>
        <v>13</v>
      </c>
      <c r="AG31" s="7">
        <f t="shared" si="4"/>
        <v>1080</v>
      </c>
      <c r="AH31" s="7">
        <f t="shared" si="5"/>
        <v>22</v>
      </c>
      <c r="AI31" s="11"/>
      <c r="AJ31" s="11">
        <f t="shared" si="6"/>
        <v>1080</v>
      </c>
    </row>
    <row r="32" spans="1:36" ht="15.5" x14ac:dyDescent="0.35">
      <c r="A32" s="78">
        <v>50</v>
      </c>
      <c r="B32" s="78">
        <v>42</v>
      </c>
      <c r="C32" s="32" t="s">
        <v>336</v>
      </c>
      <c r="D32" s="32" t="s">
        <v>337</v>
      </c>
      <c r="E32" s="10">
        <v>86</v>
      </c>
      <c r="F32" s="10">
        <v>0</v>
      </c>
      <c r="G32" s="10">
        <v>93</v>
      </c>
      <c r="H32" s="10">
        <v>4</v>
      </c>
      <c r="I32" s="10">
        <v>91</v>
      </c>
      <c r="J32" s="10">
        <v>2</v>
      </c>
      <c r="K32" s="10">
        <v>88</v>
      </c>
      <c r="L32" s="10">
        <v>1</v>
      </c>
      <c r="M32" s="10">
        <v>94</v>
      </c>
      <c r="N32" s="10">
        <v>2</v>
      </c>
      <c r="O32" s="10">
        <v>88</v>
      </c>
      <c r="P32" s="10">
        <v>1</v>
      </c>
      <c r="Q32" s="10">
        <f t="shared" si="0"/>
        <v>540</v>
      </c>
      <c r="R32" s="10">
        <f t="shared" si="1"/>
        <v>10</v>
      </c>
      <c r="S32" s="10">
        <v>87</v>
      </c>
      <c r="T32" s="10">
        <v>0</v>
      </c>
      <c r="U32" s="10">
        <v>94</v>
      </c>
      <c r="V32" s="10">
        <v>2</v>
      </c>
      <c r="W32" s="10">
        <v>87</v>
      </c>
      <c r="X32" s="10">
        <v>1</v>
      </c>
      <c r="Y32" s="10">
        <v>87</v>
      </c>
      <c r="Z32" s="10">
        <v>0</v>
      </c>
      <c r="AA32" s="10">
        <v>92</v>
      </c>
      <c r="AB32" s="10">
        <v>3</v>
      </c>
      <c r="AC32" s="10">
        <v>90</v>
      </c>
      <c r="AD32" s="10">
        <v>2</v>
      </c>
      <c r="AE32" s="10">
        <f t="shared" si="2"/>
        <v>537</v>
      </c>
      <c r="AF32" s="10">
        <f t="shared" si="3"/>
        <v>8</v>
      </c>
      <c r="AG32" s="7">
        <f t="shared" si="4"/>
        <v>1077</v>
      </c>
      <c r="AH32" s="7">
        <f t="shared" si="5"/>
        <v>18</v>
      </c>
      <c r="AI32" s="11"/>
      <c r="AJ32" s="11">
        <f t="shared" si="6"/>
        <v>1077</v>
      </c>
    </row>
    <row r="33" spans="1:36" ht="15.5" x14ac:dyDescent="0.35">
      <c r="A33" s="78">
        <v>40</v>
      </c>
      <c r="B33" s="78" t="s">
        <v>396</v>
      </c>
      <c r="C33" s="31" t="s">
        <v>85</v>
      </c>
      <c r="D33" s="31" t="s">
        <v>159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>
        <f t="shared" si="0"/>
        <v>0</v>
      </c>
      <c r="R33" s="10">
        <f t="shared" si="1"/>
        <v>0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>
        <f t="shared" si="2"/>
        <v>0</v>
      </c>
      <c r="AF33" s="10">
        <f t="shared" si="3"/>
        <v>0</v>
      </c>
      <c r="AG33" s="7">
        <f t="shared" si="4"/>
        <v>0</v>
      </c>
      <c r="AH33" s="7">
        <f t="shared" si="5"/>
        <v>0</v>
      </c>
      <c r="AI33" s="11"/>
      <c r="AJ33" s="11">
        <f t="shared" si="6"/>
        <v>0</v>
      </c>
    </row>
    <row r="34" spans="1:36" ht="15.5" x14ac:dyDescent="0.35">
      <c r="A34" s="81">
        <v>41</v>
      </c>
      <c r="B34" s="81" t="s">
        <v>396</v>
      </c>
      <c r="C34" s="32" t="s">
        <v>341</v>
      </c>
      <c r="D34" s="32" t="s">
        <v>342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f t="shared" si="0"/>
        <v>0</v>
      </c>
      <c r="R34" s="10">
        <f t="shared" si="1"/>
        <v>0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>
        <f t="shared" si="2"/>
        <v>0</v>
      </c>
      <c r="AF34" s="10">
        <f t="shared" si="3"/>
        <v>0</v>
      </c>
      <c r="AG34" s="7">
        <f t="shared" si="4"/>
        <v>0</v>
      </c>
      <c r="AH34" s="7">
        <f t="shared" si="5"/>
        <v>0</v>
      </c>
      <c r="AI34" s="11"/>
      <c r="AJ34" s="11">
        <f t="shared" si="6"/>
        <v>0</v>
      </c>
    </row>
    <row r="35" spans="1:36" ht="15.5" x14ac:dyDescent="0.35">
      <c r="A35" s="78">
        <v>44</v>
      </c>
      <c r="B35" s="78" t="s">
        <v>396</v>
      </c>
      <c r="C35" s="31" t="s">
        <v>279</v>
      </c>
      <c r="D35" s="31" t="s">
        <v>126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>
        <f t="shared" si="0"/>
        <v>0</v>
      </c>
      <c r="R35" s="10">
        <f t="shared" si="1"/>
        <v>0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>
        <f t="shared" si="2"/>
        <v>0</v>
      </c>
      <c r="AF35" s="10">
        <f t="shared" si="3"/>
        <v>0</v>
      </c>
      <c r="AG35" s="7">
        <f t="shared" si="4"/>
        <v>0</v>
      </c>
      <c r="AH35" s="7">
        <f t="shared" si="5"/>
        <v>0</v>
      </c>
      <c r="AI35" s="11"/>
      <c r="AJ35" s="11">
        <f t="shared" si="6"/>
        <v>0</v>
      </c>
    </row>
    <row r="36" spans="1:36" ht="15.5" x14ac:dyDescent="0.35">
      <c r="A36" s="81">
        <v>51</v>
      </c>
      <c r="B36" s="81" t="s">
        <v>396</v>
      </c>
      <c r="C36" s="32" t="s">
        <v>76</v>
      </c>
      <c r="D36" s="32" t="s">
        <v>149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f t="shared" si="0"/>
        <v>0</v>
      </c>
      <c r="R36" s="10">
        <f t="shared" si="1"/>
        <v>0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>
        <f t="shared" si="2"/>
        <v>0</v>
      </c>
      <c r="AF36" s="10">
        <f t="shared" si="3"/>
        <v>0</v>
      </c>
      <c r="AG36" s="7">
        <f t="shared" si="4"/>
        <v>0</v>
      </c>
      <c r="AH36" s="7">
        <f t="shared" si="5"/>
        <v>0</v>
      </c>
      <c r="AI36" s="11"/>
      <c r="AJ36" s="11">
        <f t="shared" si="6"/>
        <v>0</v>
      </c>
    </row>
    <row r="37" spans="1:36" ht="15.5" x14ac:dyDescent="0.35">
      <c r="A37" s="78"/>
      <c r="B37" s="20"/>
      <c r="C37" s="3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>
        <f t="shared" si="0"/>
        <v>0</v>
      </c>
      <c r="R37" s="10">
        <f t="shared" si="1"/>
        <v>0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>
        <f t="shared" si="2"/>
        <v>0</v>
      </c>
      <c r="AF37" s="10">
        <f t="shared" si="3"/>
        <v>0</v>
      </c>
      <c r="AG37" s="7">
        <f t="shared" si="4"/>
        <v>0</v>
      </c>
      <c r="AH37" s="7">
        <f t="shared" si="5"/>
        <v>0</v>
      </c>
      <c r="AI37" s="13"/>
      <c r="AJ37" s="11">
        <f t="shared" si="6"/>
        <v>0</v>
      </c>
    </row>
    <row r="38" spans="1:36" ht="15.5" x14ac:dyDescent="0.35">
      <c r="A38" s="78"/>
      <c r="B38" s="20"/>
      <c r="C38" s="32"/>
      <c r="D38" s="32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f t="shared" si="0"/>
        <v>0</v>
      </c>
      <c r="R38" s="10">
        <f t="shared" si="1"/>
        <v>0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>
        <f t="shared" si="2"/>
        <v>0</v>
      </c>
      <c r="AF38" s="10">
        <f t="shared" si="3"/>
        <v>0</v>
      </c>
      <c r="AG38" s="7">
        <f t="shared" si="4"/>
        <v>0</v>
      </c>
      <c r="AH38" s="7">
        <f t="shared" si="5"/>
        <v>0</v>
      </c>
      <c r="AI38" s="13"/>
      <c r="AJ38" s="11">
        <f t="shared" si="6"/>
        <v>0</v>
      </c>
    </row>
    <row r="39" spans="1:36" ht="15.5" x14ac:dyDescent="0.35">
      <c r="A39" s="27"/>
      <c r="B39" s="27"/>
      <c r="C39" s="31"/>
      <c r="D39" s="31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10"/>
      <c r="R39" s="10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10"/>
      <c r="AF39" s="10"/>
      <c r="AG39" s="7"/>
      <c r="AH39" s="7"/>
      <c r="AI39" s="28"/>
      <c r="AJ39" s="11"/>
    </row>
    <row r="40" spans="1:36" ht="15.5" x14ac:dyDescent="0.35">
      <c r="A40" s="14"/>
      <c r="B40" s="14"/>
      <c r="C40" s="14"/>
      <c r="D40" s="14"/>
      <c r="E40" s="14"/>
      <c r="F40" s="14"/>
      <c r="G40" s="14"/>
      <c r="H40" s="48"/>
      <c r="I40" s="45"/>
      <c r="J40" s="45"/>
      <c r="K40" s="45"/>
      <c r="L40" s="45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6" x14ac:dyDescent="0.25">
      <c r="A41" s="140" t="s">
        <v>18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2"/>
      <c r="AC41" s="54"/>
      <c r="AD41" s="54"/>
      <c r="AE41" s="54"/>
      <c r="AF41" s="15"/>
    </row>
    <row r="42" spans="1:36" x14ac:dyDescent="0.25">
      <c r="A42" s="16" t="s">
        <v>17</v>
      </c>
      <c r="B42" s="17" t="s">
        <v>0</v>
      </c>
      <c r="C42" s="52" t="s">
        <v>1</v>
      </c>
      <c r="D42" t="s">
        <v>119</v>
      </c>
      <c r="E42" s="53">
        <v>1</v>
      </c>
      <c r="F42" s="44"/>
      <c r="G42" s="7">
        <v>2</v>
      </c>
      <c r="H42" s="44"/>
      <c r="I42" s="53">
        <v>3</v>
      </c>
      <c r="J42" s="44"/>
      <c r="K42" s="53">
        <v>4</v>
      </c>
      <c r="L42" s="44"/>
      <c r="M42" s="53">
        <v>5</v>
      </c>
      <c r="N42" s="44"/>
      <c r="O42" s="53">
        <v>6</v>
      </c>
      <c r="P42" s="44"/>
      <c r="Q42" s="53">
        <v>7</v>
      </c>
      <c r="R42" s="44"/>
      <c r="S42" s="53">
        <v>8</v>
      </c>
      <c r="T42" s="44"/>
      <c r="U42" s="53">
        <v>9</v>
      </c>
      <c r="V42" s="44"/>
      <c r="W42" s="53">
        <v>10</v>
      </c>
      <c r="X42" s="44"/>
      <c r="Y42" s="53" t="s">
        <v>9</v>
      </c>
      <c r="Z42" s="44"/>
      <c r="AA42" s="44" t="s">
        <v>8</v>
      </c>
      <c r="AF42" s="44"/>
    </row>
    <row r="43" spans="1:36" ht="15.5" x14ac:dyDescent="0.35">
      <c r="A43" s="60">
        <v>1</v>
      </c>
      <c r="B43" s="32" t="s">
        <v>338</v>
      </c>
      <c r="C43" s="32" t="s">
        <v>339</v>
      </c>
      <c r="D43" s="82">
        <v>1193</v>
      </c>
      <c r="E43" s="64">
        <v>10.199999999999999</v>
      </c>
      <c r="F43" s="65"/>
      <c r="G43" s="64">
        <v>10.4</v>
      </c>
      <c r="H43" s="65"/>
      <c r="I43" s="64">
        <v>9.8000000000000007</v>
      </c>
      <c r="J43" s="65"/>
      <c r="K43" s="64">
        <v>10.5</v>
      </c>
      <c r="L43" s="65"/>
      <c r="M43" s="64">
        <v>10.9</v>
      </c>
      <c r="N43" s="65"/>
      <c r="O43" s="64">
        <v>10.5</v>
      </c>
      <c r="P43" s="65"/>
      <c r="Q43" s="64">
        <v>10.6</v>
      </c>
      <c r="R43" s="65"/>
      <c r="S43" s="64">
        <v>10.199999999999999</v>
      </c>
      <c r="T43" s="65"/>
      <c r="U43" s="64">
        <v>10.1</v>
      </c>
      <c r="V43" s="65"/>
      <c r="W43" s="64">
        <v>10.199999999999999</v>
      </c>
      <c r="X43" s="65"/>
      <c r="Y43" s="64">
        <f t="shared" ref="Y43:Y51" si="7">E43+G43+I43+K43+M43+O43+Q43+S43+U43+W43</f>
        <v>103.4</v>
      </c>
      <c r="Z43" s="65"/>
      <c r="AA43" s="64">
        <f t="shared" ref="AA43:AA51" si="8">D43+Y43</f>
        <v>1296.4000000000001</v>
      </c>
      <c r="AF43" s="47"/>
    </row>
    <row r="44" spans="1:36" ht="15.5" x14ac:dyDescent="0.35">
      <c r="A44" s="60">
        <v>2</v>
      </c>
      <c r="B44" s="31" t="s">
        <v>129</v>
      </c>
      <c r="C44" s="31" t="s">
        <v>98</v>
      </c>
      <c r="D44" s="82">
        <v>1191</v>
      </c>
      <c r="E44" s="64">
        <v>10.6</v>
      </c>
      <c r="F44" s="65"/>
      <c r="G44" s="64">
        <v>9.9</v>
      </c>
      <c r="H44" s="65"/>
      <c r="I44" s="64">
        <v>9.8000000000000007</v>
      </c>
      <c r="J44" s="65"/>
      <c r="K44" s="64">
        <v>10.4</v>
      </c>
      <c r="L44" s="65"/>
      <c r="M44" s="64">
        <v>10.199999999999999</v>
      </c>
      <c r="N44" s="65"/>
      <c r="O44" s="64">
        <v>10.7</v>
      </c>
      <c r="P44" s="65"/>
      <c r="Q44" s="64">
        <v>10.9</v>
      </c>
      <c r="R44" s="65"/>
      <c r="S44" s="64">
        <v>9.6</v>
      </c>
      <c r="T44" s="65"/>
      <c r="U44" s="64">
        <v>10.6</v>
      </c>
      <c r="V44" s="65"/>
      <c r="W44" s="64">
        <v>10</v>
      </c>
      <c r="X44" s="65"/>
      <c r="Y44" s="64">
        <f t="shared" si="7"/>
        <v>102.7</v>
      </c>
      <c r="Z44" s="65"/>
      <c r="AA44" s="64">
        <f t="shared" si="8"/>
        <v>1293.7</v>
      </c>
      <c r="AF44" s="47"/>
    </row>
    <row r="45" spans="1:36" ht="15.5" x14ac:dyDescent="0.35">
      <c r="A45" s="60">
        <v>3</v>
      </c>
      <c r="B45" s="31" t="s">
        <v>164</v>
      </c>
      <c r="C45" s="31" t="s">
        <v>165</v>
      </c>
      <c r="D45" s="82">
        <v>1187</v>
      </c>
      <c r="E45" s="64">
        <v>10.6</v>
      </c>
      <c r="F45" s="65"/>
      <c r="G45" s="64">
        <v>9.9</v>
      </c>
      <c r="H45" s="65"/>
      <c r="I45" s="64">
        <v>10.3</v>
      </c>
      <c r="J45" s="65"/>
      <c r="K45" s="64">
        <v>10.6</v>
      </c>
      <c r="L45" s="65"/>
      <c r="M45" s="64">
        <v>10.4</v>
      </c>
      <c r="N45" s="65"/>
      <c r="O45" s="64">
        <v>10.199999999999999</v>
      </c>
      <c r="P45" s="65"/>
      <c r="Q45" s="64">
        <v>10.5</v>
      </c>
      <c r="R45" s="65"/>
      <c r="S45" s="64">
        <v>9.8000000000000007</v>
      </c>
      <c r="T45" s="65"/>
      <c r="U45" s="64">
        <v>9.9</v>
      </c>
      <c r="V45" s="65"/>
      <c r="W45" s="64">
        <v>10.1</v>
      </c>
      <c r="X45" s="65"/>
      <c r="Y45" s="64">
        <f t="shared" si="7"/>
        <v>102.3</v>
      </c>
      <c r="Z45" s="65"/>
      <c r="AA45" s="64">
        <f t="shared" si="8"/>
        <v>1289.3</v>
      </c>
      <c r="AF45" s="47"/>
    </row>
    <row r="46" spans="1:36" ht="15.5" x14ac:dyDescent="0.35">
      <c r="A46" s="60">
        <v>4</v>
      </c>
      <c r="B46" s="32" t="s">
        <v>150</v>
      </c>
      <c r="C46" s="32" t="s">
        <v>165</v>
      </c>
      <c r="D46" s="82">
        <v>1183</v>
      </c>
      <c r="E46" s="64">
        <v>10.6</v>
      </c>
      <c r="F46" s="65"/>
      <c r="G46" s="64">
        <v>10.8</v>
      </c>
      <c r="H46" s="65"/>
      <c r="I46" s="64">
        <v>10.5</v>
      </c>
      <c r="J46" s="65"/>
      <c r="K46" s="64">
        <v>10.1</v>
      </c>
      <c r="L46" s="65"/>
      <c r="M46" s="64">
        <v>10.199999999999999</v>
      </c>
      <c r="N46" s="65"/>
      <c r="O46" s="64">
        <v>10.6</v>
      </c>
      <c r="P46" s="65"/>
      <c r="Q46" s="64">
        <v>10.3</v>
      </c>
      <c r="R46" s="65"/>
      <c r="S46" s="64">
        <v>10.6</v>
      </c>
      <c r="T46" s="65"/>
      <c r="U46" s="64">
        <v>10.5</v>
      </c>
      <c r="V46" s="65"/>
      <c r="W46" s="64">
        <v>10.3</v>
      </c>
      <c r="X46" s="65"/>
      <c r="Y46" s="64">
        <f t="shared" si="7"/>
        <v>104.5</v>
      </c>
      <c r="Z46" s="65"/>
      <c r="AA46" s="64">
        <f t="shared" si="8"/>
        <v>1287.5</v>
      </c>
      <c r="AF46" s="47"/>
    </row>
    <row r="47" spans="1:36" ht="15.5" x14ac:dyDescent="0.35">
      <c r="A47" s="60">
        <v>5</v>
      </c>
      <c r="B47" s="31" t="s">
        <v>172</v>
      </c>
      <c r="C47" s="31" t="s">
        <v>340</v>
      </c>
      <c r="D47" s="82">
        <v>1181</v>
      </c>
      <c r="E47" s="64">
        <v>10.3</v>
      </c>
      <c r="F47" s="65"/>
      <c r="G47" s="64">
        <v>10.6</v>
      </c>
      <c r="H47" s="65"/>
      <c r="I47" s="64">
        <v>8.8000000000000007</v>
      </c>
      <c r="J47" s="65"/>
      <c r="K47" s="64">
        <v>9.9</v>
      </c>
      <c r="L47" s="65"/>
      <c r="M47" s="64">
        <v>10.3</v>
      </c>
      <c r="N47" s="65"/>
      <c r="O47" s="64">
        <v>10.1</v>
      </c>
      <c r="P47" s="65"/>
      <c r="Q47" s="64">
        <v>10.199999999999999</v>
      </c>
      <c r="R47" s="65"/>
      <c r="S47" s="64">
        <v>10.199999999999999</v>
      </c>
      <c r="T47" s="65"/>
      <c r="U47" s="64">
        <v>10.3</v>
      </c>
      <c r="V47" s="65"/>
      <c r="W47" s="64">
        <v>9.6999999999999993</v>
      </c>
      <c r="X47" s="65"/>
      <c r="Y47" s="64">
        <f t="shared" si="7"/>
        <v>100.4</v>
      </c>
      <c r="Z47" s="65"/>
      <c r="AA47" s="64">
        <f t="shared" si="8"/>
        <v>1281.4000000000001</v>
      </c>
      <c r="AF47" s="47"/>
    </row>
    <row r="48" spans="1:36" ht="15.5" x14ac:dyDescent="0.35">
      <c r="A48" s="60">
        <v>6</v>
      </c>
      <c r="B48" s="31" t="s">
        <v>125</v>
      </c>
      <c r="C48" s="31" t="s">
        <v>126</v>
      </c>
      <c r="D48" s="82">
        <v>1179</v>
      </c>
      <c r="E48" s="64">
        <v>10.1</v>
      </c>
      <c r="F48" s="65"/>
      <c r="G48" s="64">
        <v>10.9</v>
      </c>
      <c r="H48" s="65"/>
      <c r="I48" s="64">
        <v>9.9</v>
      </c>
      <c r="J48" s="65"/>
      <c r="K48" s="64">
        <v>10.5</v>
      </c>
      <c r="L48" s="65"/>
      <c r="M48" s="64">
        <v>10.3</v>
      </c>
      <c r="N48" s="65"/>
      <c r="O48" s="64">
        <v>10.5</v>
      </c>
      <c r="P48" s="65"/>
      <c r="Q48" s="64">
        <v>9.3000000000000007</v>
      </c>
      <c r="R48" s="65"/>
      <c r="S48" s="64">
        <v>10.8</v>
      </c>
      <c r="T48" s="65"/>
      <c r="U48" s="64">
        <v>10.4</v>
      </c>
      <c r="V48" s="65"/>
      <c r="W48" s="64">
        <v>9.1999999999999993</v>
      </c>
      <c r="X48" s="65"/>
      <c r="Y48" s="64">
        <f t="shared" si="7"/>
        <v>101.9</v>
      </c>
      <c r="Z48" s="65"/>
      <c r="AA48" s="64">
        <f t="shared" si="8"/>
        <v>1280.9000000000001</v>
      </c>
      <c r="AF48" s="47"/>
    </row>
    <row r="49" spans="1:32" ht="15.5" x14ac:dyDescent="0.35">
      <c r="A49" s="60">
        <v>7</v>
      </c>
      <c r="B49" s="32" t="s">
        <v>292</v>
      </c>
      <c r="C49" s="32" t="s">
        <v>136</v>
      </c>
      <c r="D49" s="82">
        <v>1176</v>
      </c>
      <c r="E49" s="64">
        <v>10.3</v>
      </c>
      <c r="F49" s="65"/>
      <c r="G49" s="64">
        <v>10.6</v>
      </c>
      <c r="H49" s="65"/>
      <c r="I49" s="64">
        <v>9.9</v>
      </c>
      <c r="J49" s="65"/>
      <c r="K49" s="64">
        <v>10.7</v>
      </c>
      <c r="L49" s="65"/>
      <c r="M49" s="64">
        <v>10.8</v>
      </c>
      <c r="N49" s="65"/>
      <c r="O49" s="64">
        <v>10.199999999999999</v>
      </c>
      <c r="P49" s="65"/>
      <c r="Q49" s="64">
        <v>10.5</v>
      </c>
      <c r="R49" s="65"/>
      <c r="S49" s="64">
        <v>10.4</v>
      </c>
      <c r="T49" s="65"/>
      <c r="U49" s="64">
        <v>9.8000000000000007</v>
      </c>
      <c r="V49" s="65"/>
      <c r="W49" s="64">
        <v>9.9</v>
      </c>
      <c r="X49" s="65"/>
      <c r="Y49" s="64">
        <f t="shared" si="7"/>
        <v>103.10000000000001</v>
      </c>
      <c r="Z49" s="65"/>
      <c r="AA49" s="64">
        <f t="shared" si="8"/>
        <v>1279.0999999999999</v>
      </c>
      <c r="AF49" s="47"/>
    </row>
    <row r="50" spans="1:32" ht="15.5" x14ac:dyDescent="0.35">
      <c r="A50" s="60">
        <v>8</v>
      </c>
      <c r="B50" s="31" t="s">
        <v>127</v>
      </c>
      <c r="C50" s="31" t="s">
        <v>128</v>
      </c>
      <c r="D50" s="82">
        <v>1178</v>
      </c>
      <c r="E50" s="64">
        <v>9.6</v>
      </c>
      <c r="F50" s="65"/>
      <c r="G50" s="64">
        <v>9.1999999999999993</v>
      </c>
      <c r="H50" s="65"/>
      <c r="I50" s="64">
        <v>10.3</v>
      </c>
      <c r="J50" s="65"/>
      <c r="K50" s="64">
        <v>9.3000000000000007</v>
      </c>
      <c r="L50" s="65"/>
      <c r="M50" s="64">
        <v>9.8000000000000007</v>
      </c>
      <c r="N50" s="65"/>
      <c r="O50" s="64">
        <v>10.3</v>
      </c>
      <c r="P50" s="65"/>
      <c r="Q50" s="64">
        <v>10.199999999999999</v>
      </c>
      <c r="R50" s="65"/>
      <c r="S50" s="64">
        <v>10.3</v>
      </c>
      <c r="T50" s="65"/>
      <c r="U50" s="64">
        <v>10.7</v>
      </c>
      <c r="V50" s="65"/>
      <c r="W50" s="64">
        <v>10.5</v>
      </c>
      <c r="X50" s="65"/>
      <c r="Y50" s="64">
        <f t="shared" si="7"/>
        <v>100.2</v>
      </c>
      <c r="Z50" s="65"/>
      <c r="AA50" s="64">
        <f t="shared" si="8"/>
        <v>1278.2</v>
      </c>
      <c r="AF50" s="47"/>
    </row>
    <row r="51" spans="1:32" ht="15.5" x14ac:dyDescent="0.35">
      <c r="A51" s="93">
        <v>9</v>
      </c>
      <c r="B51" s="31" t="s">
        <v>367</v>
      </c>
      <c r="C51" s="31" t="s">
        <v>123</v>
      </c>
      <c r="D51" s="102">
        <v>1187</v>
      </c>
      <c r="E51" s="64">
        <v>10.1</v>
      </c>
      <c r="G51" s="61">
        <v>9.9</v>
      </c>
      <c r="I51" s="64">
        <v>10.5</v>
      </c>
      <c r="J51" s="65"/>
      <c r="K51" s="64">
        <v>10.3</v>
      </c>
      <c r="L51" s="65"/>
      <c r="M51" s="64">
        <v>9.9</v>
      </c>
      <c r="N51" s="65"/>
      <c r="O51" s="64">
        <v>10.6</v>
      </c>
      <c r="P51" s="65"/>
      <c r="Q51" s="64">
        <v>10.3</v>
      </c>
      <c r="R51" s="65"/>
      <c r="S51" s="64">
        <v>10</v>
      </c>
      <c r="T51" s="65"/>
      <c r="U51" s="64">
        <v>10.5</v>
      </c>
      <c r="V51" s="65"/>
      <c r="W51" s="64">
        <v>10.6</v>
      </c>
      <c r="Y51" s="64">
        <f t="shared" si="7"/>
        <v>102.69999999999999</v>
      </c>
      <c r="AA51" s="64">
        <f t="shared" si="8"/>
        <v>1289.7</v>
      </c>
    </row>
  </sheetData>
  <mergeCells count="6">
    <mergeCell ref="A5:B5"/>
    <mergeCell ref="A41:AB41"/>
    <mergeCell ref="A1:AJ1"/>
    <mergeCell ref="A2:AJ2"/>
    <mergeCell ref="A3:B3"/>
    <mergeCell ref="A4:B4"/>
  </mergeCells>
  <phoneticPr fontId="39" type="noConversion"/>
  <pageMargins left="0.25" right="0.25" top="0.75" bottom="0.75" header="0.3" footer="0.3"/>
  <pageSetup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zoomScaleNormal="100" workbookViewId="0">
      <selection sqref="A1:AB1"/>
    </sheetView>
  </sheetViews>
  <sheetFormatPr defaultRowHeight="12.5" x14ac:dyDescent="0.25"/>
  <cols>
    <col min="1" max="1" width="6.1796875" customWidth="1"/>
    <col min="2" max="2" width="11.26953125" customWidth="1"/>
    <col min="3" max="3" width="12.7265625" customWidth="1"/>
    <col min="4" max="4" width="10" customWidth="1"/>
    <col min="5" max="5" width="5.7265625" bestFit="1" customWidth="1"/>
    <col min="6" max="6" width="3.1796875" customWidth="1"/>
    <col min="7" max="7" width="5.453125" customWidth="1"/>
    <col min="8" max="8" width="3.453125" customWidth="1"/>
    <col min="9" max="9" width="5.7265625" bestFit="1" customWidth="1"/>
    <col min="10" max="10" width="3.453125" customWidth="1"/>
    <col min="11" max="11" width="5.7265625" bestFit="1" customWidth="1"/>
    <col min="12" max="12" width="3.453125" customWidth="1"/>
    <col min="13" max="13" width="6.1796875" customWidth="1"/>
    <col min="14" max="14" width="4" customWidth="1"/>
    <col min="15" max="15" width="5.7265625" bestFit="1" customWidth="1"/>
    <col min="16" max="16" width="2.81640625" customWidth="1"/>
    <col min="17" max="17" width="5.7265625" bestFit="1" customWidth="1"/>
    <col min="18" max="18" width="3.1796875" customWidth="1"/>
    <col min="19" max="19" width="5.7265625" bestFit="1" customWidth="1"/>
    <col min="20" max="20" width="3.453125" customWidth="1"/>
    <col min="21" max="21" width="5.7265625" bestFit="1" customWidth="1"/>
    <col min="22" max="22" width="2.7265625" customWidth="1"/>
    <col min="23" max="23" width="6.1796875" customWidth="1"/>
    <col min="24" max="24" width="3.7265625" customWidth="1"/>
    <col min="25" max="25" width="7.81640625" customWidth="1"/>
    <col min="26" max="26" width="5.7265625" customWidth="1"/>
    <col min="27" max="27" width="7.81640625" customWidth="1"/>
  </cols>
  <sheetData>
    <row r="1" spans="1:28" ht="15.5" x14ac:dyDescent="0.25">
      <c r="A1" s="171" t="s">
        <v>30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</row>
    <row r="2" spans="1:28" ht="12.75" customHeight="1" x14ac:dyDescent="0.25">
      <c r="A2" s="171" t="s">
        <v>364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</row>
    <row r="3" spans="1:28" ht="13" x14ac:dyDescent="0.3">
      <c r="A3" s="143" t="s">
        <v>3</v>
      </c>
      <c r="B3" s="14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3" x14ac:dyDescent="0.25">
      <c r="A4" s="144" t="s">
        <v>4</v>
      </c>
      <c r="B4" s="14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3" x14ac:dyDescent="0.3">
      <c r="A5" s="143" t="s">
        <v>5</v>
      </c>
      <c r="B5" s="143"/>
      <c r="C5" s="4"/>
      <c r="D5" s="4"/>
      <c r="E5" s="4"/>
      <c r="F5" s="4"/>
      <c r="G5" s="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4"/>
      <c r="AB5" s="4"/>
    </row>
    <row r="6" spans="1:28" x14ac:dyDescent="0.25">
      <c r="A6" s="3"/>
      <c r="B6" s="3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</row>
    <row r="7" spans="1:28" x14ac:dyDescent="0.25">
      <c r="A7" s="7" t="s">
        <v>10</v>
      </c>
      <c r="B7" s="7" t="s">
        <v>11</v>
      </c>
      <c r="C7" s="8" t="s">
        <v>0</v>
      </c>
      <c r="D7" s="8" t="s">
        <v>1</v>
      </c>
      <c r="E7" s="9">
        <v>1</v>
      </c>
      <c r="F7" s="9" t="s">
        <v>118</v>
      </c>
      <c r="G7" s="9">
        <v>2</v>
      </c>
      <c r="H7" s="9" t="s">
        <v>118</v>
      </c>
      <c r="I7" s="9">
        <v>3</v>
      </c>
      <c r="J7" s="9" t="s">
        <v>118</v>
      </c>
      <c r="K7" s="9">
        <v>4</v>
      </c>
      <c r="L7" s="99" t="s">
        <v>118</v>
      </c>
      <c r="M7" s="100" t="s">
        <v>6</v>
      </c>
      <c r="N7" s="9" t="s">
        <v>118</v>
      </c>
      <c r="O7" s="9">
        <v>1</v>
      </c>
      <c r="P7" s="9" t="s">
        <v>118</v>
      </c>
      <c r="Q7" s="9">
        <v>2</v>
      </c>
      <c r="R7" s="9" t="s">
        <v>118</v>
      </c>
      <c r="S7" s="9">
        <v>3</v>
      </c>
      <c r="T7" s="9" t="s">
        <v>118</v>
      </c>
      <c r="U7" s="9">
        <v>4</v>
      </c>
      <c r="V7" s="9" t="s">
        <v>118</v>
      </c>
      <c r="W7" s="100" t="s">
        <v>7</v>
      </c>
      <c r="X7" s="9" t="s">
        <v>118</v>
      </c>
      <c r="Y7" s="9" t="s">
        <v>8</v>
      </c>
      <c r="Z7" s="9" t="s">
        <v>118</v>
      </c>
      <c r="AA7" s="9" t="s">
        <v>9</v>
      </c>
      <c r="AB7" s="9" t="s">
        <v>8</v>
      </c>
    </row>
    <row r="8" spans="1:28" ht="15.5" x14ac:dyDescent="0.35">
      <c r="A8" s="78">
        <v>18</v>
      </c>
      <c r="B8" s="78">
        <v>26</v>
      </c>
      <c r="C8" s="32" t="s">
        <v>150</v>
      </c>
      <c r="D8" s="32" t="s">
        <v>357</v>
      </c>
      <c r="E8" s="10">
        <v>97</v>
      </c>
      <c r="F8" s="10">
        <v>5</v>
      </c>
      <c r="G8" s="10">
        <v>100</v>
      </c>
      <c r="H8" s="10">
        <v>9</v>
      </c>
      <c r="I8" s="10">
        <v>100</v>
      </c>
      <c r="J8" s="10">
        <v>8</v>
      </c>
      <c r="K8" s="10">
        <v>98</v>
      </c>
      <c r="L8" s="98">
        <v>7</v>
      </c>
      <c r="M8" s="10">
        <f t="shared" ref="M8:M29" si="0">E8+G8+I8+K8</f>
        <v>395</v>
      </c>
      <c r="N8" s="10">
        <f t="shared" ref="N8:N29" si="1">F8+H8+J8+L8</f>
        <v>29</v>
      </c>
      <c r="O8" s="10">
        <v>99</v>
      </c>
      <c r="P8" s="10">
        <v>8</v>
      </c>
      <c r="Q8" s="10">
        <v>100</v>
      </c>
      <c r="R8" s="10">
        <v>8</v>
      </c>
      <c r="S8" s="10">
        <v>99</v>
      </c>
      <c r="T8" s="10">
        <v>7</v>
      </c>
      <c r="U8" s="10">
        <v>100</v>
      </c>
      <c r="V8" s="10">
        <v>8</v>
      </c>
      <c r="W8" s="75">
        <f t="shared" ref="W8:W29" si="2">O8+Q8+S8+U8</f>
        <v>398</v>
      </c>
      <c r="X8" s="75">
        <f t="shared" ref="X8:X29" si="3">P8+R8+T8+V8</f>
        <v>31</v>
      </c>
      <c r="Y8" s="7">
        <f t="shared" ref="Y8:Y29" si="4">M8+W8</f>
        <v>793</v>
      </c>
      <c r="Z8" s="7">
        <f t="shared" ref="Z8:Z29" si="5">N8+X8</f>
        <v>60</v>
      </c>
      <c r="AA8" s="11">
        <v>104.5</v>
      </c>
      <c r="AB8" s="11">
        <f t="shared" ref="AB8:AB29" si="6">Y8+AA8</f>
        <v>897.5</v>
      </c>
    </row>
    <row r="9" spans="1:28" ht="15.5" x14ac:dyDescent="0.35">
      <c r="A9" s="78">
        <v>32</v>
      </c>
      <c r="B9" s="78">
        <v>25</v>
      </c>
      <c r="C9" s="32" t="s">
        <v>246</v>
      </c>
      <c r="D9" s="32" t="s">
        <v>247</v>
      </c>
      <c r="E9" s="10">
        <v>99</v>
      </c>
      <c r="F9" s="10">
        <v>6</v>
      </c>
      <c r="G9" s="10">
        <v>99</v>
      </c>
      <c r="H9" s="10">
        <v>8</v>
      </c>
      <c r="I9" s="10">
        <v>100</v>
      </c>
      <c r="J9" s="10">
        <v>8</v>
      </c>
      <c r="K9" s="10">
        <v>100</v>
      </c>
      <c r="L9" s="98">
        <v>7</v>
      </c>
      <c r="M9" s="10">
        <f t="shared" si="0"/>
        <v>398</v>
      </c>
      <c r="N9" s="10">
        <f t="shared" si="1"/>
        <v>29</v>
      </c>
      <c r="O9" s="10">
        <v>99</v>
      </c>
      <c r="P9" s="10">
        <v>9</v>
      </c>
      <c r="Q9" s="10">
        <v>99</v>
      </c>
      <c r="R9" s="10">
        <v>7</v>
      </c>
      <c r="S9" s="10">
        <v>99</v>
      </c>
      <c r="T9" s="10">
        <v>8</v>
      </c>
      <c r="U9" s="10">
        <v>99</v>
      </c>
      <c r="V9" s="10">
        <v>8</v>
      </c>
      <c r="W9" s="75">
        <f t="shared" si="2"/>
        <v>396</v>
      </c>
      <c r="X9" s="75">
        <f t="shared" si="3"/>
        <v>32</v>
      </c>
      <c r="Y9" s="7">
        <f t="shared" si="4"/>
        <v>794</v>
      </c>
      <c r="Z9" s="7">
        <f t="shared" si="5"/>
        <v>61</v>
      </c>
      <c r="AA9" s="11">
        <v>103</v>
      </c>
      <c r="AB9" s="11">
        <f t="shared" si="6"/>
        <v>897</v>
      </c>
    </row>
    <row r="10" spans="1:28" ht="15.5" x14ac:dyDescent="0.35">
      <c r="A10" s="78">
        <v>22</v>
      </c>
      <c r="B10" s="78">
        <v>24</v>
      </c>
      <c r="C10" s="32" t="s">
        <v>352</v>
      </c>
      <c r="D10" s="32" t="s">
        <v>262</v>
      </c>
      <c r="E10" s="10">
        <v>99</v>
      </c>
      <c r="F10" s="10">
        <v>8</v>
      </c>
      <c r="G10" s="10">
        <v>97</v>
      </c>
      <c r="H10" s="10">
        <v>4</v>
      </c>
      <c r="I10" s="10">
        <v>100</v>
      </c>
      <c r="J10" s="10">
        <v>7</v>
      </c>
      <c r="K10" s="10">
        <v>99</v>
      </c>
      <c r="L10" s="98">
        <v>8</v>
      </c>
      <c r="M10" s="10">
        <f t="shared" si="0"/>
        <v>395</v>
      </c>
      <c r="N10" s="10">
        <f t="shared" si="1"/>
        <v>27</v>
      </c>
      <c r="O10" s="10">
        <v>98</v>
      </c>
      <c r="P10" s="10">
        <v>5</v>
      </c>
      <c r="Q10" s="10">
        <v>99</v>
      </c>
      <c r="R10" s="10">
        <v>8</v>
      </c>
      <c r="S10" s="10">
        <v>100</v>
      </c>
      <c r="T10" s="10">
        <v>9</v>
      </c>
      <c r="U10" s="10">
        <v>98</v>
      </c>
      <c r="V10" s="10">
        <v>7</v>
      </c>
      <c r="W10" s="75">
        <f t="shared" si="2"/>
        <v>395</v>
      </c>
      <c r="X10" s="75">
        <f t="shared" si="3"/>
        <v>29</v>
      </c>
      <c r="Y10" s="7">
        <f t="shared" si="4"/>
        <v>790</v>
      </c>
      <c r="Z10" s="7">
        <f t="shared" si="5"/>
        <v>56</v>
      </c>
      <c r="AA10" s="11">
        <v>103.1</v>
      </c>
      <c r="AB10" s="11">
        <f t="shared" si="6"/>
        <v>893.1</v>
      </c>
    </row>
    <row r="11" spans="1:28" ht="15.5" x14ac:dyDescent="0.35">
      <c r="A11" s="81">
        <v>19</v>
      </c>
      <c r="B11" s="81">
        <v>23</v>
      </c>
      <c r="C11" s="32" t="s">
        <v>269</v>
      </c>
      <c r="D11" s="32" t="s">
        <v>270</v>
      </c>
      <c r="E11" s="10">
        <v>99</v>
      </c>
      <c r="F11" s="10">
        <v>7</v>
      </c>
      <c r="G11" s="10">
        <v>98</v>
      </c>
      <c r="H11" s="10">
        <v>7</v>
      </c>
      <c r="I11" s="10">
        <v>99</v>
      </c>
      <c r="J11" s="10">
        <v>7</v>
      </c>
      <c r="K11" s="10">
        <v>98</v>
      </c>
      <c r="L11" s="98">
        <v>7</v>
      </c>
      <c r="M11" s="10">
        <f t="shared" si="0"/>
        <v>394</v>
      </c>
      <c r="N11" s="10">
        <f t="shared" si="1"/>
        <v>28</v>
      </c>
      <c r="O11" s="10">
        <v>100</v>
      </c>
      <c r="P11" s="10">
        <v>9</v>
      </c>
      <c r="Q11" s="10">
        <v>99</v>
      </c>
      <c r="R11" s="10">
        <v>9</v>
      </c>
      <c r="S11" s="10">
        <v>99</v>
      </c>
      <c r="T11" s="10">
        <v>6</v>
      </c>
      <c r="U11" s="10">
        <v>97</v>
      </c>
      <c r="V11" s="10">
        <v>7</v>
      </c>
      <c r="W11" s="75">
        <f t="shared" si="2"/>
        <v>395</v>
      </c>
      <c r="X11" s="75">
        <f t="shared" si="3"/>
        <v>31</v>
      </c>
      <c r="Y11" s="7">
        <f t="shared" si="4"/>
        <v>789</v>
      </c>
      <c r="Z11" s="7">
        <f t="shared" si="5"/>
        <v>59</v>
      </c>
      <c r="AA11" s="11">
        <v>103.3</v>
      </c>
      <c r="AB11" s="11">
        <f t="shared" si="6"/>
        <v>892.3</v>
      </c>
    </row>
    <row r="12" spans="1:28" ht="15.5" x14ac:dyDescent="0.35">
      <c r="A12" s="81">
        <v>21</v>
      </c>
      <c r="B12" s="81">
        <v>27</v>
      </c>
      <c r="C12" s="31" t="s">
        <v>360</v>
      </c>
      <c r="D12" s="31" t="s">
        <v>361</v>
      </c>
      <c r="E12" s="10">
        <v>99</v>
      </c>
      <c r="F12" s="10">
        <v>6</v>
      </c>
      <c r="G12" s="10">
        <v>99</v>
      </c>
      <c r="H12" s="10">
        <v>8</v>
      </c>
      <c r="I12" s="10">
        <v>98</v>
      </c>
      <c r="J12" s="10">
        <v>6</v>
      </c>
      <c r="K12" s="10">
        <v>99</v>
      </c>
      <c r="L12" s="98">
        <v>6</v>
      </c>
      <c r="M12" s="10">
        <f t="shared" si="0"/>
        <v>395</v>
      </c>
      <c r="N12" s="10">
        <f t="shared" si="1"/>
        <v>26</v>
      </c>
      <c r="O12" s="10">
        <v>99</v>
      </c>
      <c r="P12" s="10">
        <v>6</v>
      </c>
      <c r="Q12" s="10">
        <v>96</v>
      </c>
      <c r="R12" s="10">
        <v>4</v>
      </c>
      <c r="S12" s="10">
        <v>99</v>
      </c>
      <c r="T12" s="10">
        <v>5</v>
      </c>
      <c r="U12" s="10">
        <v>99</v>
      </c>
      <c r="V12" s="10">
        <v>8</v>
      </c>
      <c r="W12" s="75">
        <f t="shared" si="2"/>
        <v>393</v>
      </c>
      <c r="X12" s="75">
        <f t="shared" si="3"/>
        <v>23</v>
      </c>
      <c r="Y12" s="7">
        <f t="shared" si="4"/>
        <v>788</v>
      </c>
      <c r="Z12" s="7">
        <f t="shared" si="5"/>
        <v>49</v>
      </c>
      <c r="AA12" s="11">
        <v>102.7</v>
      </c>
      <c r="AB12" s="11">
        <f t="shared" si="6"/>
        <v>890.7</v>
      </c>
    </row>
    <row r="13" spans="1:28" ht="15.5" x14ac:dyDescent="0.35">
      <c r="A13" s="81">
        <v>33</v>
      </c>
      <c r="B13" s="81">
        <v>28</v>
      </c>
      <c r="C13" s="31" t="s">
        <v>350</v>
      </c>
      <c r="D13" s="31" t="s">
        <v>351</v>
      </c>
      <c r="E13" s="10">
        <v>98</v>
      </c>
      <c r="F13" s="10">
        <v>7</v>
      </c>
      <c r="G13" s="10">
        <v>99</v>
      </c>
      <c r="H13" s="10">
        <v>6</v>
      </c>
      <c r="I13" s="10">
        <v>96</v>
      </c>
      <c r="J13" s="10">
        <v>5</v>
      </c>
      <c r="K13" s="10">
        <v>99</v>
      </c>
      <c r="L13" s="98">
        <v>7</v>
      </c>
      <c r="M13" s="10">
        <f t="shared" si="0"/>
        <v>392</v>
      </c>
      <c r="N13" s="10">
        <f t="shared" si="1"/>
        <v>25</v>
      </c>
      <c r="O13" s="10">
        <v>99</v>
      </c>
      <c r="P13" s="10">
        <v>9</v>
      </c>
      <c r="Q13" s="10">
        <v>100</v>
      </c>
      <c r="R13" s="10">
        <v>8</v>
      </c>
      <c r="S13" s="10">
        <v>98</v>
      </c>
      <c r="T13" s="10">
        <v>6</v>
      </c>
      <c r="U13" s="10">
        <v>97</v>
      </c>
      <c r="V13" s="10">
        <v>4</v>
      </c>
      <c r="W13" s="75">
        <f t="shared" si="2"/>
        <v>394</v>
      </c>
      <c r="X13" s="75">
        <f t="shared" si="3"/>
        <v>27</v>
      </c>
      <c r="Y13" s="7">
        <f t="shared" si="4"/>
        <v>786</v>
      </c>
      <c r="Z13" s="7">
        <f t="shared" si="5"/>
        <v>52</v>
      </c>
      <c r="AA13" s="11">
        <v>101.4</v>
      </c>
      <c r="AB13" s="11">
        <f t="shared" si="6"/>
        <v>887.4</v>
      </c>
    </row>
    <row r="14" spans="1:28" ht="15.5" x14ac:dyDescent="0.35">
      <c r="A14" s="78">
        <v>30</v>
      </c>
      <c r="B14" s="78">
        <v>32</v>
      </c>
      <c r="C14" s="31" t="s">
        <v>261</v>
      </c>
      <c r="D14" s="31" t="s">
        <v>262</v>
      </c>
      <c r="E14" s="10">
        <v>97</v>
      </c>
      <c r="F14" s="10">
        <v>4</v>
      </c>
      <c r="G14" s="10">
        <v>97</v>
      </c>
      <c r="H14" s="10">
        <v>5</v>
      </c>
      <c r="I14" s="10">
        <v>97</v>
      </c>
      <c r="J14" s="10">
        <v>6</v>
      </c>
      <c r="K14" s="10">
        <v>94</v>
      </c>
      <c r="L14" s="98">
        <v>4</v>
      </c>
      <c r="M14" s="10">
        <f t="shared" si="0"/>
        <v>385</v>
      </c>
      <c r="N14" s="10">
        <f t="shared" si="1"/>
        <v>19</v>
      </c>
      <c r="O14" s="10">
        <v>97</v>
      </c>
      <c r="P14" s="10">
        <v>5</v>
      </c>
      <c r="Q14" s="10">
        <v>100</v>
      </c>
      <c r="R14" s="10">
        <v>5</v>
      </c>
      <c r="S14" s="10">
        <v>100</v>
      </c>
      <c r="T14" s="10">
        <v>9</v>
      </c>
      <c r="U14" s="10">
        <v>98</v>
      </c>
      <c r="V14" s="10">
        <v>7</v>
      </c>
      <c r="W14" s="75">
        <f t="shared" si="2"/>
        <v>395</v>
      </c>
      <c r="X14" s="75">
        <f t="shared" si="3"/>
        <v>26</v>
      </c>
      <c r="Y14" s="7">
        <f t="shared" si="4"/>
        <v>780</v>
      </c>
      <c r="Z14" s="7">
        <f t="shared" si="5"/>
        <v>45</v>
      </c>
      <c r="AA14" s="11">
        <v>102</v>
      </c>
      <c r="AB14" s="11">
        <f t="shared" si="6"/>
        <v>882</v>
      </c>
    </row>
    <row r="15" spans="1:28" ht="15.5" x14ac:dyDescent="0.35">
      <c r="A15" s="78">
        <v>20</v>
      </c>
      <c r="B15" s="78">
        <v>22</v>
      </c>
      <c r="C15" s="31" t="s">
        <v>263</v>
      </c>
      <c r="D15" s="31" t="s">
        <v>264</v>
      </c>
      <c r="E15" s="10">
        <v>98</v>
      </c>
      <c r="F15" s="10">
        <v>6</v>
      </c>
      <c r="G15" s="10">
        <v>96</v>
      </c>
      <c r="H15" s="10">
        <v>6</v>
      </c>
      <c r="I15" s="10">
        <v>99</v>
      </c>
      <c r="J15" s="10">
        <v>9</v>
      </c>
      <c r="K15" s="10">
        <v>98</v>
      </c>
      <c r="L15" s="98">
        <v>5</v>
      </c>
      <c r="M15" s="10">
        <f t="shared" si="0"/>
        <v>391</v>
      </c>
      <c r="N15" s="10">
        <f t="shared" si="1"/>
        <v>26</v>
      </c>
      <c r="O15" s="10">
        <v>96</v>
      </c>
      <c r="P15" s="10">
        <v>5</v>
      </c>
      <c r="Q15" s="10">
        <v>99</v>
      </c>
      <c r="R15" s="10">
        <v>7</v>
      </c>
      <c r="S15" s="10">
        <v>99</v>
      </c>
      <c r="T15" s="10">
        <v>8</v>
      </c>
      <c r="U15" s="10">
        <v>94</v>
      </c>
      <c r="V15" s="10">
        <v>3</v>
      </c>
      <c r="W15" s="75">
        <f t="shared" si="2"/>
        <v>388</v>
      </c>
      <c r="X15" s="75">
        <f t="shared" si="3"/>
        <v>23</v>
      </c>
      <c r="Y15" s="7">
        <f t="shared" si="4"/>
        <v>779</v>
      </c>
      <c r="Z15" s="7">
        <f t="shared" si="5"/>
        <v>49</v>
      </c>
      <c r="AA15" s="11">
        <v>101.4</v>
      </c>
      <c r="AB15" s="11">
        <f t="shared" si="6"/>
        <v>880.4</v>
      </c>
    </row>
    <row r="16" spans="1:28" ht="15.5" x14ac:dyDescent="0.35">
      <c r="A16" s="81">
        <v>29</v>
      </c>
      <c r="B16" s="81">
        <v>31</v>
      </c>
      <c r="C16" s="31" t="s">
        <v>248</v>
      </c>
      <c r="D16" s="31" t="s">
        <v>249</v>
      </c>
      <c r="E16" s="10">
        <v>98</v>
      </c>
      <c r="F16" s="10">
        <v>7</v>
      </c>
      <c r="G16" s="10">
        <v>95</v>
      </c>
      <c r="H16" s="10">
        <v>5</v>
      </c>
      <c r="I16" s="10">
        <v>98</v>
      </c>
      <c r="J16" s="10">
        <v>7</v>
      </c>
      <c r="K16" s="10">
        <v>95</v>
      </c>
      <c r="L16" s="98">
        <v>4</v>
      </c>
      <c r="M16" s="10">
        <f t="shared" si="0"/>
        <v>386</v>
      </c>
      <c r="N16" s="10">
        <f t="shared" si="1"/>
        <v>23</v>
      </c>
      <c r="O16" s="10">
        <v>97</v>
      </c>
      <c r="P16" s="10">
        <v>7</v>
      </c>
      <c r="Q16" s="10">
        <v>98</v>
      </c>
      <c r="R16" s="10">
        <v>5</v>
      </c>
      <c r="S16" s="10">
        <v>96</v>
      </c>
      <c r="T16" s="10">
        <v>6</v>
      </c>
      <c r="U16" s="10">
        <v>98</v>
      </c>
      <c r="V16" s="10">
        <v>7</v>
      </c>
      <c r="W16" s="75">
        <f t="shared" si="2"/>
        <v>389</v>
      </c>
      <c r="X16" s="75">
        <f t="shared" si="3"/>
        <v>25</v>
      </c>
      <c r="Y16" s="7">
        <f t="shared" si="4"/>
        <v>775</v>
      </c>
      <c r="Z16" s="7">
        <f t="shared" si="5"/>
        <v>48</v>
      </c>
      <c r="AA16" s="11"/>
      <c r="AB16" s="11">
        <f t="shared" si="6"/>
        <v>775</v>
      </c>
    </row>
    <row r="17" spans="1:28" ht="15.5" x14ac:dyDescent="0.35">
      <c r="A17" s="81">
        <v>25</v>
      </c>
      <c r="B17" s="81">
        <v>20</v>
      </c>
      <c r="C17" s="31" t="s">
        <v>258</v>
      </c>
      <c r="D17" s="31" t="s">
        <v>259</v>
      </c>
      <c r="E17" s="10">
        <v>98</v>
      </c>
      <c r="F17" s="10">
        <v>6</v>
      </c>
      <c r="G17" s="10">
        <v>98</v>
      </c>
      <c r="H17" s="10">
        <v>5</v>
      </c>
      <c r="I17" s="10">
        <v>97</v>
      </c>
      <c r="J17" s="10">
        <v>5</v>
      </c>
      <c r="K17" s="10">
        <v>94</v>
      </c>
      <c r="L17" s="98">
        <v>3</v>
      </c>
      <c r="M17" s="10">
        <f t="shared" si="0"/>
        <v>387</v>
      </c>
      <c r="N17" s="10">
        <f t="shared" si="1"/>
        <v>19</v>
      </c>
      <c r="O17" s="10">
        <v>98</v>
      </c>
      <c r="P17" s="10">
        <v>6</v>
      </c>
      <c r="Q17" s="10">
        <v>96</v>
      </c>
      <c r="R17" s="10">
        <v>4</v>
      </c>
      <c r="S17" s="10">
        <v>96</v>
      </c>
      <c r="T17" s="10">
        <v>5</v>
      </c>
      <c r="U17" s="10">
        <v>98</v>
      </c>
      <c r="V17" s="10">
        <v>7</v>
      </c>
      <c r="W17" s="75">
        <f t="shared" si="2"/>
        <v>388</v>
      </c>
      <c r="X17" s="75">
        <f t="shared" si="3"/>
        <v>22</v>
      </c>
      <c r="Y17" s="7">
        <f t="shared" si="4"/>
        <v>775</v>
      </c>
      <c r="Z17" s="7">
        <f t="shared" si="5"/>
        <v>41</v>
      </c>
      <c r="AA17" s="11"/>
      <c r="AB17" s="11">
        <f t="shared" si="6"/>
        <v>775</v>
      </c>
    </row>
    <row r="18" spans="1:28" ht="15.5" x14ac:dyDescent="0.35">
      <c r="A18" s="78">
        <v>15</v>
      </c>
      <c r="B18" s="81">
        <v>18</v>
      </c>
      <c r="C18" s="31" t="s">
        <v>289</v>
      </c>
      <c r="D18" s="31" t="s">
        <v>366</v>
      </c>
      <c r="E18" s="10">
        <v>96</v>
      </c>
      <c r="F18" s="10">
        <v>5</v>
      </c>
      <c r="G18" s="10">
        <v>96</v>
      </c>
      <c r="H18" s="10">
        <v>4</v>
      </c>
      <c r="I18" s="10">
        <v>96</v>
      </c>
      <c r="J18" s="10">
        <v>2</v>
      </c>
      <c r="K18" s="10">
        <v>96</v>
      </c>
      <c r="L18" s="98">
        <v>3</v>
      </c>
      <c r="M18" s="10">
        <f t="shared" si="0"/>
        <v>384</v>
      </c>
      <c r="N18" s="10">
        <f t="shared" si="1"/>
        <v>14</v>
      </c>
      <c r="O18" s="10">
        <v>99</v>
      </c>
      <c r="P18" s="10">
        <v>8</v>
      </c>
      <c r="Q18" s="10">
        <v>98</v>
      </c>
      <c r="R18" s="10">
        <v>8</v>
      </c>
      <c r="S18" s="10">
        <v>96</v>
      </c>
      <c r="T18" s="10">
        <v>5</v>
      </c>
      <c r="U18" s="10">
        <v>97</v>
      </c>
      <c r="V18" s="10">
        <v>6</v>
      </c>
      <c r="W18" s="75">
        <f t="shared" si="2"/>
        <v>390</v>
      </c>
      <c r="X18" s="75">
        <f t="shared" si="3"/>
        <v>27</v>
      </c>
      <c r="Y18" s="7">
        <f t="shared" si="4"/>
        <v>774</v>
      </c>
      <c r="Z18" s="7">
        <f t="shared" si="5"/>
        <v>41</v>
      </c>
      <c r="AA18" s="13"/>
      <c r="AB18" s="11">
        <f t="shared" si="6"/>
        <v>774</v>
      </c>
    </row>
    <row r="19" spans="1:28" ht="15.5" x14ac:dyDescent="0.35">
      <c r="A19" s="78">
        <v>34</v>
      </c>
      <c r="B19" s="78">
        <v>21</v>
      </c>
      <c r="C19" s="31" t="s">
        <v>353</v>
      </c>
      <c r="D19" s="31" t="s">
        <v>354</v>
      </c>
      <c r="E19" s="10">
        <v>96</v>
      </c>
      <c r="F19" s="10">
        <v>5</v>
      </c>
      <c r="G19" s="10">
        <v>98</v>
      </c>
      <c r="H19" s="10">
        <v>6</v>
      </c>
      <c r="I19" s="10">
        <v>99</v>
      </c>
      <c r="J19" s="10">
        <v>5</v>
      </c>
      <c r="K19" s="10">
        <v>94</v>
      </c>
      <c r="L19" s="98">
        <v>4</v>
      </c>
      <c r="M19" s="10">
        <f t="shared" si="0"/>
        <v>387</v>
      </c>
      <c r="N19" s="10">
        <f t="shared" si="1"/>
        <v>20</v>
      </c>
      <c r="O19" s="10">
        <v>97</v>
      </c>
      <c r="P19" s="10">
        <v>4</v>
      </c>
      <c r="Q19" s="10">
        <v>96</v>
      </c>
      <c r="R19" s="10">
        <v>5</v>
      </c>
      <c r="S19" s="10">
        <v>99</v>
      </c>
      <c r="T19" s="10">
        <v>8</v>
      </c>
      <c r="U19" s="10">
        <v>94</v>
      </c>
      <c r="V19" s="10">
        <v>4</v>
      </c>
      <c r="W19" s="75">
        <f t="shared" si="2"/>
        <v>386</v>
      </c>
      <c r="X19" s="75">
        <f t="shared" si="3"/>
        <v>21</v>
      </c>
      <c r="Y19" s="7">
        <f t="shared" si="4"/>
        <v>773</v>
      </c>
      <c r="Z19" s="7">
        <f t="shared" si="5"/>
        <v>41</v>
      </c>
      <c r="AA19" s="11"/>
      <c r="AB19" s="11">
        <f t="shared" si="6"/>
        <v>773</v>
      </c>
    </row>
    <row r="20" spans="1:28" ht="15.5" x14ac:dyDescent="0.35">
      <c r="A20" s="81">
        <v>27</v>
      </c>
      <c r="B20" s="81">
        <v>33</v>
      </c>
      <c r="C20" s="31" t="s">
        <v>252</v>
      </c>
      <c r="D20" s="31" t="s">
        <v>253</v>
      </c>
      <c r="E20" s="10">
        <v>97</v>
      </c>
      <c r="F20" s="10">
        <v>5</v>
      </c>
      <c r="G20" s="10">
        <v>95</v>
      </c>
      <c r="H20" s="10">
        <v>4</v>
      </c>
      <c r="I20" s="10">
        <v>94</v>
      </c>
      <c r="J20" s="10">
        <v>1</v>
      </c>
      <c r="K20" s="10">
        <v>97</v>
      </c>
      <c r="L20" s="98">
        <v>6</v>
      </c>
      <c r="M20" s="10">
        <f t="shared" si="0"/>
        <v>383</v>
      </c>
      <c r="N20" s="10">
        <f t="shared" si="1"/>
        <v>16</v>
      </c>
      <c r="O20" s="10">
        <v>98</v>
      </c>
      <c r="P20" s="10">
        <v>7</v>
      </c>
      <c r="Q20" s="10">
        <v>94</v>
      </c>
      <c r="R20" s="10">
        <v>4</v>
      </c>
      <c r="S20" s="10">
        <v>99</v>
      </c>
      <c r="T20" s="10">
        <v>8</v>
      </c>
      <c r="U20" s="10">
        <v>98</v>
      </c>
      <c r="V20" s="10">
        <v>5</v>
      </c>
      <c r="W20" s="75">
        <f t="shared" si="2"/>
        <v>389</v>
      </c>
      <c r="X20" s="75">
        <f t="shared" si="3"/>
        <v>24</v>
      </c>
      <c r="Y20" s="7">
        <f t="shared" si="4"/>
        <v>772</v>
      </c>
      <c r="Z20" s="7">
        <f t="shared" si="5"/>
        <v>40</v>
      </c>
      <c r="AA20" s="11"/>
      <c r="AB20" s="11">
        <f t="shared" si="6"/>
        <v>772</v>
      </c>
    </row>
    <row r="21" spans="1:28" ht="15.5" x14ac:dyDescent="0.35">
      <c r="A21" s="81">
        <v>31</v>
      </c>
      <c r="B21" s="81">
        <v>30</v>
      </c>
      <c r="C21" s="31" t="s">
        <v>362</v>
      </c>
      <c r="D21" s="31" t="s">
        <v>363</v>
      </c>
      <c r="E21" s="10">
        <v>96</v>
      </c>
      <c r="F21" s="10">
        <v>3</v>
      </c>
      <c r="G21" s="10">
        <v>95</v>
      </c>
      <c r="H21" s="10">
        <v>6</v>
      </c>
      <c r="I21" s="10">
        <v>97</v>
      </c>
      <c r="J21" s="10">
        <v>4</v>
      </c>
      <c r="K21" s="10">
        <v>99</v>
      </c>
      <c r="L21" s="98">
        <v>7</v>
      </c>
      <c r="M21" s="10">
        <f t="shared" si="0"/>
        <v>387</v>
      </c>
      <c r="N21" s="10">
        <f t="shared" si="1"/>
        <v>20</v>
      </c>
      <c r="O21" s="10">
        <v>96</v>
      </c>
      <c r="P21" s="10">
        <v>5</v>
      </c>
      <c r="Q21" s="10">
        <v>96</v>
      </c>
      <c r="R21" s="10">
        <v>5</v>
      </c>
      <c r="S21" s="10">
        <v>96</v>
      </c>
      <c r="T21" s="10">
        <v>4</v>
      </c>
      <c r="U21" s="10">
        <v>96</v>
      </c>
      <c r="V21" s="10">
        <v>3</v>
      </c>
      <c r="W21" s="75">
        <f t="shared" si="2"/>
        <v>384</v>
      </c>
      <c r="X21" s="75">
        <f t="shared" si="3"/>
        <v>17</v>
      </c>
      <c r="Y21" s="7">
        <f t="shared" si="4"/>
        <v>771</v>
      </c>
      <c r="Z21" s="7">
        <f t="shared" si="5"/>
        <v>37</v>
      </c>
      <c r="AA21" s="11"/>
      <c r="AB21" s="11">
        <f t="shared" si="6"/>
        <v>771</v>
      </c>
    </row>
    <row r="22" spans="1:28" ht="15.5" x14ac:dyDescent="0.35">
      <c r="A22" s="78">
        <v>28</v>
      </c>
      <c r="B22" s="78">
        <v>29</v>
      </c>
      <c r="C22" s="31" t="s">
        <v>265</v>
      </c>
      <c r="D22" s="31" t="s">
        <v>266</v>
      </c>
      <c r="E22" s="10">
        <v>98</v>
      </c>
      <c r="F22" s="10">
        <v>6</v>
      </c>
      <c r="G22" s="10">
        <v>96</v>
      </c>
      <c r="H22" s="10">
        <v>3</v>
      </c>
      <c r="I22" s="10">
        <v>96</v>
      </c>
      <c r="J22" s="10">
        <v>6</v>
      </c>
      <c r="K22" s="10">
        <v>99</v>
      </c>
      <c r="L22" s="98">
        <v>2</v>
      </c>
      <c r="M22" s="10">
        <f t="shared" si="0"/>
        <v>389</v>
      </c>
      <c r="N22" s="10">
        <f t="shared" si="1"/>
        <v>17</v>
      </c>
      <c r="O22" s="10">
        <v>94</v>
      </c>
      <c r="P22" s="10">
        <v>5</v>
      </c>
      <c r="Q22" s="10">
        <v>96</v>
      </c>
      <c r="R22" s="10">
        <v>3</v>
      </c>
      <c r="S22" s="10">
        <v>94</v>
      </c>
      <c r="T22" s="10">
        <v>4</v>
      </c>
      <c r="U22" s="10">
        <v>98</v>
      </c>
      <c r="V22" s="10">
        <v>4</v>
      </c>
      <c r="W22" s="75">
        <f t="shared" si="2"/>
        <v>382</v>
      </c>
      <c r="X22" s="75">
        <f t="shared" si="3"/>
        <v>16</v>
      </c>
      <c r="Y22" s="7">
        <f t="shared" si="4"/>
        <v>771</v>
      </c>
      <c r="Z22" s="7">
        <f t="shared" si="5"/>
        <v>33</v>
      </c>
      <c r="AA22" s="11"/>
      <c r="AB22" s="11">
        <f t="shared" si="6"/>
        <v>771</v>
      </c>
    </row>
    <row r="23" spans="1:28" ht="15.5" x14ac:dyDescent="0.35">
      <c r="A23" s="78">
        <v>26</v>
      </c>
      <c r="B23" s="78">
        <v>19</v>
      </c>
      <c r="C23" s="31" t="s">
        <v>355</v>
      </c>
      <c r="D23" s="31" t="s">
        <v>356</v>
      </c>
      <c r="E23" s="10">
        <v>94</v>
      </c>
      <c r="F23" s="10">
        <v>4</v>
      </c>
      <c r="G23" s="10">
        <v>99</v>
      </c>
      <c r="H23" s="10">
        <v>8</v>
      </c>
      <c r="I23" s="10">
        <v>97</v>
      </c>
      <c r="J23" s="10">
        <v>4</v>
      </c>
      <c r="K23" s="10">
        <v>96</v>
      </c>
      <c r="L23" s="98">
        <v>5</v>
      </c>
      <c r="M23" s="10">
        <f t="shared" si="0"/>
        <v>386</v>
      </c>
      <c r="N23" s="10">
        <f t="shared" si="1"/>
        <v>21</v>
      </c>
      <c r="O23" s="10">
        <v>96</v>
      </c>
      <c r="P23" s="10">
        <v>2</v>
      </c>
      <c r="Q23" s="10">
        <v>95</v>
      </c>
      <c r="R23" s="10">
        <v>4</v>
      </c>
      <c r="S23" s="10">
        <v>95</v>
      </c>
      <c r="T23" s="10">
        <v>3</v>
      </c>
      <c r="U23" s="10">
        <v>97</v>
      </c>
      <c r="V23" s="10">
        <v>6</v>
      </c>
      <c r="W23" s="75">
        <f t="shared" si="2"/>
        <v>383</v>
      </c>
      <c r="X23" s="75">
        <f t="shared" si="3"/>
        <v>15</v>
      </c>
      <c r="Y23" s="7">
        <f t="shared" si="4"/>
        <v>769</v>
      </c>
      <c r="Z23" s="7">
        <f t="shared" si="5"/>
        <v>36</v>
      </c>
      <c r="AA23" s="11"/>
      <c r="AB23" s="11">
        <f t="shared" si="6"/>
        <v>769</v>
      </c>
    </row>
    <row r="24" spans="1:28" ht="15.5" x14ac:dyDescent="0.35">
      <c r="A24" s="78">
        <v>24</v>
      </c>
      <c r="B24" s="78">
        <v>17</v>
      </c>
      <c r="C24" s="32" t="s">
        <v>271</v>
      </c>
      <c r="D24" s="32" t="s">
        <v>272</v>
      </c>
      <c r="E24" s="10">
        <v>95</v>
      </c>
      <c r="F24" s="10">
        <v>4</v>
      </c>
      <c r="G24" s="10">
        <v>94</v>
      </c>
      <c r="H24" s="10">
        <v>5</v>
      </c>
      <c r="I24" s="10">
        <v>97</v>
      </c>
      <c r="J24" s="10">
        <v>4</v>
      </c>
      <c r="K24" s="10">
        <v>95</v>
      </c>
      <c r="L24" s="98">
        <v>4</v>
      </c>
      <c r="M24" s="10">
        <f t="shared" si="0"/>
        <v>381</v>
      </c>
      <c r="N24" s="10">
        <f t="shared" si="1"/>
        <v>17</v>
      </c>
      <c r="O24" s="10">
        <v>95</v>
      </c>
      <c r="P24" s="10">
        <v>6</v>
      </c>
      <c r="Q24" s="10">
        <v>95</v>
      </c>
      <c r="R24" s="10">
        <v>4</v>
      </c>
      <c r="S24" s="10">
        <v>93</v>
      </c>
      <c r="T24" s="10">
        <v>3</v>
      </c>
      <c r="U24" s="10">
        <v>95</v>
      </c>
      <c r="V24" s="10">
        <v>4</v>
      </c>
      <c r="W24" s="75">
        <f t="shared" si="2"/>
        <v>378</v>
      </c>
      <c r="X24" s="75">
        <f t="shared" si="3"/>
        <v>17</v>
      </c>
      <c r="Y24" s="7">
        <f t="shared" si="4"/>
        <v>759</v>
      </c>
      <c r="Z24" s="7">
        <f t="shared" si="5"/>
        <v>34</v>
      </c>
      <c r="AA24" s="11"/>
      <c r="AB24" s="11">
        <f t="shared" si="6"/>
        <v>759</v>
      </c>
    </row>
    <row r="25" spans="1:28" ht="15.5" x14ac:dyDescent="0.35">
      <c r="A25" s="81">
        <v>23</v>
      </c>
      <c r="B25" s="81">
        <v>34</v>
      </c>
      <c r="C25" s="32" t="s">
        <v>256</v>
      </c>
      <c r="D25" s="32" t="s">
        <v>257</v>
      </c>
      <c r="E25" s="10">
        <v>95</v>
      </c>
      <c r="F25" s="10">
        <v>5</v>
      </c>
      <c r="G25" s="10">
        <v>95</v>
      </c>
      <c r="H25" s="10">
        <v>3</v>
      </c>
      <c r="I25" s="10">
        <v>93</v>
      </c>
      <c r="J25" s="10">
        <v>2</v>
      </c>
      <c r="K25" s="10">
        <v>96</v>
      </c>
      <c r="L25" s="98">
        <v>5</v>
      </c>
      <c r="M25" s="10">
        <f t="shared" si="0"/>
        <v>379</v>
      </c>
      <c r="N25" s="10">
        <f t="shared" si="1"/>
        <v>15</v>
      </c>
      <c r="O25" s="10">
        <v>94</v>
      </c>
      <c r="P25" s="10">
        <v>4</v>
      </c>
      <c r="Q25" s="10">
        <v>93</v>
      </c>
      <c r="R25" s="10">
        <v>4</v>
      </c>
      <c r="S25" s="10">
        <v>95</v>
      </c>
      <c r="T25" s="10">
        <v>3</v>
      </c>
      <c r="U25" s="10">
        <v>93</v>
      </c>
      <c r="V25" s="10">
        <v>5</v>
      </c>
      <c r="W25" s="75">
        <f t="shared" si="2"/>
        <v>375</v>
      </c>
      <c r="X25" s="75">
        <f t="shared" si="3"/>
        <v>16</v>
      </c>
      <c r="Y25" s="7">
        <f t="shared" si="4"/>
        <v>754</v>
      </c>
      <c r="Z25" s="7">
        <f t="shared" si="5"/>
        <v>31</v>
      </c>
      <c r="AA25" s="11"/>
      <c r="AB25" s="11">
        <f t="shared" si="6"/>
        <v>754</v>
      </c>
    </row>
    <row r="26" spans="1:28" ht="15.5" x14ac:dyDescent="0.35">
      <c r="A26" s="78">
        <v>16</v>
      </c>
      <c r="B26" s="81">
        <v>16</v>
      </c>
      <c r="C26" s="31" t="s">
        <v>365</v>
      </c>
      <c r="D26" s="31" t="s">
        <v>253</v>
      </c>
      <c r="E26" s="10">
        <v>92</v>
      </c>
      <c r="F26" s="10">
        <v>3</v>
      </c>
      <c r="G26" s="10">
        <v>93</v>
      </c>
      <c r="H26" s="10">
        <v>3</v>
      </c>
      <c r="I26" s="10">
        <v>94</v>
      </c>
      <c r="J26" s="10">
        <v>4</v>
      </c>
      <c r="K26" s="10">
        <v>90</v>
      </c>
      <c r="L26" s="98">
        <v>1</v>
      </c>
      <c r="M26" s="10">
        <f t="shared" si="0"/>
        <v>369</v>
      </c>
      <c r="N26" s="10">
        <f t="shared" si="1"/>
        <v>11</v>
      </c>
      <c r="O26" s="10">
        <v>95</v>
      </c>
      <c r="P26" s="10">
        <v>5</v>
      </c>
      <c r="Q26" s="10">
        <v>96</v>
      </c>
      <c r="R26" s="10">
        <v>4</v>
      </c>
      <c r="S26" s="10">
        <v>96</v>
      </c>
      <c r="T26" s="10">
        <v>0</v>
      </c>
      <c r="U26" s="10">
        <v>91</v>
      </c>
      <c r="V26" s="10">
        <v>3</v>
      </c>
      <c r="W26" s="75">
        <f t="shared" si="2"/>
        <v>378</v>
      </c>
      <c r="X26" s="75">
        <f t="shared" si="3"/>
        <v>12</v>
      </c>
      <c r="Y26" s="7">
        <f t="shared" si="4"/>
        <v>747</v>
      </c>
      <c r="Z26" s="7">
        <f t="shared" si="5"/>
        <v>23</v>
      </c>
      <c r="AA26" s="13"/>
      <c r="AB26" s="11">
        <f t="shared" si="6"/>
        <v>747</v>
      </c>
    </row>
    <row r="27" spans="1:28" ht="15.5" x14ac:dyDescent="0.35">
      <c r="A27" s="81">
        <v>17</v>
      </c>
      <c r="B27" s="81">
        <v>15</v>
      </c>
      <c r="C27" s="32" t="s">
        <v>358</v>
      </c>
      <c r="D27" s="32" t="s">
        <v>359</v>
      </c>
      <c r="E27" s="10">
        <v>94</v>
      </c>
      <c r="F27" s="10">
        <v>3</v>
      </c>
      <c r="G27" s="10">
        <v>94</v>
      </c>
      <c r="H27" s="10">
        <v>2</v>
      </c>
      <c r="I27" s="10">
        <v>93</v>
      </c>
      <c r="J27" s="10">
        <v>2</v>
      </c>
      <c r="K27" s="10">
        <v>87</v>
      </c>
      <c r="L27" s="98">
        <v>1</v>
      </c>
      <c r="M27" s="10">
        <f t="shared" si="0"/>
        <v>368</v>
      </c>
      <c r="N27" s="10">
        <f t="shared" si="1"/>
        <v>8</v>
      </c>
      <c r="O27" s="10">
        <v>91</v>
      </c>
      <c r="P27" s="10">
        <v>4</v>
      </c>
      <c r="Q27" s="10">
        <v>98</v>
      </c>
      <c r="R27" s="10">
        <v>6</v>
      </c>
      <c r="S27" s="10">
        <v>92</v>
      </c>
      <c r="T27" s="10">
        <v>2</v>
      </c>
      <c r="U27" s="10">
        <v>94</v>
      </c>
      <c r="V27" s="10">
        <v>4</v>
      </c>
      <c r="W27" s="75">
        <f t="shared" si="2"/>
        <v>375</v>
      </c>
      <c r="X27" s="75">
        <f t="shared" si="3"/>
        <v>16</v>
      </c>
      <c r="Y27" s="7">
        <f t="shared" si="4"/>
        <v>743</v>
      </c>
      <c r="Z27" s="7">
        <f t="shared" si="5"/>
        <v>24</v>
      </c>
      <c r="AA27" s="11"/>
      <c r="AB27" s="11">
        <f t="shared" si="6"/>
        <v>743</v>
      </c>
    </row>
    <row r="28" spans="1:28" ht="15.5" x14ac:dyDescent="0.35">
      <c r="A28" s="81">
        <v>35</v>
      </c>
      <c r="B28" s="81">
        <v>35</v>
      </c>
      <c r="C28" s="31" t="s">
        <v>267</v>
      </c>
      <c r="D28" s="31" t="s">
        <v>268</v>
      </c>
      <c r="E28" s="10">
        <v>96</v>
      </c>
      <c r="F28" s="10">
        <v>4</v>
      </c>
      <c r="G28" s="10">
        <v>97</v>
      </c>
      <c r="H28" s="10">
        <v>4</v>
      </c>
      <c r="I28" s="10">
        <v>90</v>
      </c>
      <c r="J28" s="10">
        <v>0</v>
      </c>
      <c r="K28" s="10">
        <v>93</v>
      </c>
      <c r="L28" s="98">
        <v>3</v>
      </c>
      <c r="M28" s="10">
        <f t="shared" si="0"/>
        <v>376</v>
      </c>
      <c r="N28" s="10">
        <f t="shared" si="1"/>
        <v>11</v>
      </c>
      <c r="O28" s="10">
        <v>92</v>
      </c>
      <c r="P28" s="10">
        <v>2</v>
      </c>
      <c r="Q28" s="10">
        <v>90</v>
      </c>
      <c r="R28" s="10">
        <v>2</v>
      </c>
      <c r="S28" s="10">
        <v>90</v>
      </c>
      <c r="T28" s="10">
        <v>3</v>
      </c>
      <c r="U28" s="10">
        <v>92</v>
      </c>
      <c r="V28" s="10">
        <v>2</v>
      </c>
      <c r="W28" s="75">
        <f t="shared" si="2"/>
        <v>364</v>
      </c>
      <c r="X28" s="75">
        <f t="shared" si="3"/>
        <v>9</v>
      </c>
      <c r="Y28" s="7">
        <f t="shared" si="4"/>
        <v>740</v>
      </c>
      <c r="Z28" s="7">
        <f t="shared" si="5"/>
        <v>20</v>
      </c>
      <c r="AA28" s="11"/>
      <c r="AB28" s="11">
        <f t="shared" si="6"/>
        <v>740</v>
      </c>
    </row>
    <row r="29" spans="1:28" ht="15.5" x14ac:dyDescent="0.35">
      <c r="A29" s="78">
        <v>16</v>
      </c>
      <c r="B29" s="78" t="s">
        <v>396</v>
      </c>
      <c r="C29" s="32" t="s">
        <v>256</v>
      </c>
      <c r="D29" s="32" t="s">
        <v>77</v>
      </c>
      <c r="E29" s="10"/>
      <c r="F29" s="10"/>
      <c r="G29" s="10"/>
      <c r="H29" s="10"/>
      <c r="I29" s="10"/>
      <c r="J29" s="10"/>
      <c r="K29" s="10"/>
      <c r="L29" s="98"/>
      <c r="M29" s="10">
        <f t="shared" si="0"/>
        <v>0</v>
      </c>
      <c r="N29" s="10">
        <f t="shared" si="1"/>
        <v>0</v>
      </c>
      <c r="O29" s="10"/>
      <c r="P29" s="10"/>
      <c r="Q29" s="10"/>
      <c r="R29" s="10"/>
      <c r="S29" s="10"/>
      <c r="T29" s="10"/>
      <c r="U29" s="10"/>
      <c r="V29" s="10"/>
      <c r="W29" s="75">
        <f t="shared" si="2"/>
        <v>0</v>
      </c>
      <c r="X29" s="75">
        <f t="shared" si="3"/>
        <v>0</v>
      </c>
      <c r="Y29" s="7">
        <f t="shared" si="4"/>
        <v>0</v>
      </c>
      <c r="Z29" s="7">
        <f t="shared" si="5"/>
        <v>0</v>
      </c>
      <c r="AA29" s="11"/>
      <c r="AB29" s="11">
        <f t="shared" si="6"/>
        <v>0</v>
      </c>
    </row>
    <row r="30" spans="1:28" ht="15.5" x14ac:dyDescent="0.35">
      <c r="A30" s="14"/>
      <c r="B30" s="14"/>
      <c r="C30" s="14"/>
      <c r="D30" s="14"/>
      <c r="E30" s="14"/>
      <c r="F30" s="14"/>
      <c r="G30" s="14"/>
      <c r="H30" s="48"/>
      <c r="I30" s="45"/>
      <c r="J30" s="45"/>
      <c r="K30" s="45"/>
      <c r="L30" s="45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5">
      <c r="A31" s="140" t="s">
        <v>18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2"/>
    </row>
    <row r="32" spans="1:28" x14ac:dyDescent="0.25">
      <c r="A32" s="16" t="s">
        <v>17</v>
      </c>
      <c r="B32" s="17" t="s">
        <v>0</v>
      </c>
      <c r="C32" s="52" t="s">
        <v>1</v>
      </c>
      <c r="D32" t="s">
        <v>119</v>
      </c>
      <c r="E32" s="53">
        <v>1</v>
      </c>
      <c r="F32" s="44"/>
      <c r="G32" s="7">
        <v>2</v>
      </c>
      <c r="H32" s="44"/>
      <c r="I32" s="53">
        <v>3</v>
      </c>
      <c r="J32" s="44"/>
      <c r="K32" s="53">
        <v>4</v>
      </c>
      <c r="L32" s="44"/>
      <c r="M32" s="53">
        <v>5</v>
      </c>
      <c r="N32" s="44"/>
      <c r="O32" s="53">
        <v>6</v>
      </c>
      <c r="P32" s="44"/>
      <c r="Q32" s="53">
        <v>7</v>
      </c>
      <c r="R32" s="44"/>
      <c r="S32" s="53">
        <v>8</v>
      </c>
      <c r="T32" s="44"/>
      <c r="U32" s="53">
        <v>9</v>
      </c>
      <c r="V32" s="44"/>
      <c r="W32" s="53">
        <v>10</v>
      </c>
      <c r="X32" s="44"/>
      <c r="Y32" s="53" t="s">
        <v>9</v>
      </c>
      <c r="AA32" s="44"/>
      <c r="AB32" s="44" t="s">
        <v>8</v>
      </c>
    </row>
    <row r="33" spans="1:28" ht="15.5" x14ac:dyDescent="0.35">
      <c r="A33" s="60">
        <v>1</v>
      </c>
      <c r="B33" s="32" t="s">
        <v>150</v>
      </c>
      <c r="C33" s="32" t="s">
        <v>357</v>
      </c>
      <c r="D33" s="60">
        <v>793</v>
      </c>
      <c r="E33" s="64">
        <v>10.4</v>
      </c>
      <c r="F33" s="65"/>
      <c r="G33" s="64">
        <v>10.7</v>
      </c>
      <c r="H33" s="65"/>
      <c r="I33" s="64">
        <v>10.7</v>
      </c>
      <c r="J33" s="65"/>
      <c r="K33" s="64">
        <v>10</v>
      </c>
      <c r="L33" s="65"/>
      <c r="M33" s="64">
        <v>10.7</v>
      </c>
      <c r="N33" s="65"/>
      <c r="O33" s="64">
        <v>10.3</v>
      </c>
      <c r="P33" s="65"/>
      <c r="Q33" s="64">
        <v>10.8</v>
      </c>
      <c r="R33" s="65"/>
      <c r="S33" s="64">
        <v>10.199999999999999</v>
      </c>
      <c r="T33" s="65"/>
      <c r="U33" s="64">
        <v>10.4</v>
      </c>
      <c r="V33" s="65"/>
      <c r="W33" s="64">
        <v>10.3</v>
      </c>
      <c r="X33" s="65"/>
      <c r="Y33" s="64">
        <f t="shared" ref="Y33:Y40" si="7">E33+G33+I33+K33+M33+O33+Q33+S33+U33+W33</f>
        <v>104.5</v>
      </c>
      <c r="AA33" s="65"/>
      <c r="AB33" s="64">
        <f t="shared" ref="AB33:AB40" si="8">D33+Y33</f>
        <v>897.5</v>
      </c>
    </row>
    <row r="34" spans="1:28" ht="15.5" x14ac:dyDescent="0.35">
      <c r="A34" s="60">
        <v>2</v>
      </c>
      <c r="B34" s="32" t="s">
        <v>246</v>
      </c>
      <c r="C34" s="32" t="s">
        <v>247</v>
      </c>
      <c r="D34" s="60">
        <v>794</v>
      </c>
      <c r="E34" s="64">
        <v>9.8000000000000007</v>
      </c>
      <c r="F34" s="65"/>
      <c r="G34" s="64">
        <v>10.5</v>
      </c>
      <c r="H34" s="65"/>
      <c r="I34" s="64">
        <v>10.199999999999999</v>
      </c>
      <c r="J34" s="65"/>
      <c r="K34" s="64">
        <v>10.4</v>
      </c>
      <c r="L34" s="65"/>
      <c r="M34" s="64">
        <v>10.4</v>
      </c>
      <c r="N34" s="65"/>
      <c r="O34" s="64">
        <v>10.4</v>
      </c>
      <c r="P34" s="65"/>
      <c r="Q34" s="64">
        <v>10.4</v>
      </c>
      <c r="R34" s="65"/>
      <c r="S34" s="64">
        <v>10.6</v>
      </c>
      <c r="T34" s="65"/>
      <c r="U34" s="64">
        <v>10.5</v>
      </c>
      <c r="V34" s="65"/>
      <c r="W34" s="64">
        <v>9.8000000000000007</v>
      </c>
      <c r="X34" s="65"/>
      <c r="Y34" s="64">
        <f t="shared" si="7"/>
        <v>102.99999999999999</v>
      </c>
      <c r="AA34" s="65"/>
      <c r="AB34" s="64">
        <f t="shared" si="8"/>
        <v>897</v>
      </c>
    </row>
    <row r="35" spans="1:28" ht="15.5" x14ac:dyDescent="0.35">
      <c r="A35" s="60">
        <v>3</v>
      </c>
      <c r="B35" s="32" t="s">
        <v>352</v>
      </c>
      <c r="C35" s="32" t="s">
        <v>262</v>
      </c>
      <c r="D35" s="60">
        <v>790</v>
      </c>
      <c r="E35" s="64">
        <v>10.1</v>
      </c>
      <c r="F35" s="65"/>
      <c r="G35" s="64">
        <v>10.3</v>
      </c>
      <c r="H35" s="65"/>
      <c r="I35" s="64">
        <v>10.3</v>
      </c>
      <c r="J35" s="65"/>
      <c r="K35" s="64">
        <v>10.4</v>
      </c>
      <c r="L35" s="65"/>
      <c r="M35" s="64">
        <v>10.6</v>
      </c>
      <c r="N35" s="65"/>
      <c r="O35" s="64">
        <v>9.9</v>
      </c>
      <c r="P35" s="65"/>
      <c r="Q35" s="64">
        <v>10.5</v>
      </c>
      <c r="R35" s="65"/>
      <c r="S35" s="64">
        <v>10.5</v>
      </c>
      <c r="T35" s="65"/>
      <c r="U35" s="64">
        <v>10</v>
      </c>
      <c r="V35" s="65"/>
      <c r="W35" s="64">
        <v>10.5</v>
      </c>
      <c r="X35" s="65"/>
      <c r="Y35" s="64">
        <f t="shared" si="7"/>
        <v>103.1</v>
      </c>
      <c r="AA35" s="65"/>
      <c r="AB35" s="64">
        <f t="shared" si="8"/>
        <v>893.1</v>
      </c>
    </row>
    <row r="36" spans="1:28" ht="15.5" x14ac:dyDescent="0.35">
      <c r="A36" s="60">
        <v>4</v>
      </c>
      <c r="B36" s="32" t="s">
        <v>269</v>
      </c>
      <c r="C36" s="32" t="s">
        <v>270</v>
      </c>
      <c r="D36" s="60">
        <v>789</v>
      </c>
      <c r="E36" s="64">
        <v>10.4</v>
      </c>
      <c r="F36" s="65"/>
      <c r="G36" s="64">
        <v>9.6999999999999993</v>
      </c>
      <c r="H36" s="65"/>
      <c r="I36" s="64">
        <v>10.3</v>
      </c>
      <c r="J36" s="65"/>
      <c r="K36" s="64">
        <v>10.6</v>
      </c>
      <c r="L36" s="65"/>
      <c r="M36" s="64">
        <v>10.5</v>
      </c>
      <c r="N36" s="65"/>
      <c r="O36" s="64">
        <v>10.8</v>
      </c>
      <c r="P36" s="65"/>
      <c r="Q36" s="64">
        <v>10</v>
      </c>
      <c r="R36" s="65"/>
      <c r="S36" s="64">
        <v>10.5</v>
      </c>
      <c r="T36" s="65"/>
      <c r="U36" s="64">
        <v>9.9</v>
      </c>
      <c r="V36" s="65"/>
      <c r="W36" s="64">
        <v>10.6</v>
      </c>
      <c r="X36" s="65"/>
      <c r="Y36" s="64">
        <f t="shared" si="7"/>
        <v>103.3</v>
      </c>
      <c r="AA36" s="65"/>
      <c r="AB36" s="64">
        <f t="shared" si="8"/>
        <v>892.3</v>
      </c>
    </row>
    <row r="37" spans="1:28" ht="15.5" x14ac:dyDescent="0.35">
      <c r="A37" s="60">
        <v>5</v>
      </c>
      <c r="B37" s="31" t="s">
        <v>360</v>
      </c>
      <c r="C37" s="31" t="s">
        <v>361</v>
      </c>
      <c r="D37" s="60">
        <v>788</v>
      </c>
      <c r="E37" s="64">
        <v>9.9</v>
      </c>
      <c r="F37" s="65"/>
      <c r="G37" s="64">
        <v>10.1</v>
      </c>
      <c r="H37" s="65"/>
      <c r="I37" s="64">
        <v>10.4</v>
      </c>
      <c r="J37" s="65"/>
      <c r="K37" s="64">
        <v>10.4</v>
      </c>
      <c r="L37" s="65"/>
      <c r="M37" s="64">
        <v>10.6</v>
      </c>
      <c r="N37" s="65"/>
      <c r="O37" s="64">
        <v>10.7</v>
      </c>
      <c r="P37" s="65"/>
      <c r="Q37" s="64">
        <v>10.199999999999999</v>
      </c>
      <c r="R37" s="65"/>
      <c r="S37" s="64">
        <v>10.4</v>
      </c>
      <c r="T37" s="65"/>
      <c r="U37" s="64">
        <v>9.6</v>
      </c>
      <c r="V37" s="65"/>
      <c r="W37" s="64">
        <v>10.4</v>
      </c>
      <c r="X37" s="65"/>
      <c r="Y37" s="64">
        <f t="shared" si="7"/>
        <v>102.7</v>
      </c>
      <c r="AA37" s="65"/>
      <c r="AB37" s="64">
        <f t="shared" si="8"/>
        <v>890.7</v>
      </c>
    </row>
    <row r="38" spans="1:28" ht="15.5" x14ac:dyDescent="0.35">
      <c r="A38" s="60">
        <v>6</v>
      </c>
      <c r="B38" s="31" t="s">
        <v>350</v>
      </c>
      <c r="C38" s="31" t="s">
        <v>351</v>
      </c>
      <c r="D38" s="60">
        <v>786</v>
      </c>
      <c r="E38" s="64">
        <v>10.1</v>
      </c>
      <c r="F38" s="65"/>
      <c r="G38" s="64">
        <v>10.1</v>
      </c>
      <c r="H38" s="65"/>
      <c r="I38" s="64">
        <v>10.199999999999999</v>
      </c>
      <c r="J38" s="65"/>
      <c r="K38" s="64">
        <v>10.7</v>
      </c>
      <c r="L38" s="65"/>
      <c r="M38" s="64">
        <v>10.1</v>
      </c>
      <c r="N38" s="65"/>
      <c r="O38" s="64">
        <v>9.6</v>
      </c>
      <c r="P38" s="65"/>
      <c r="Q38" s="64">
        <v>9.5</v>
      </c>
      <c r="R38" s="65"/>
      <c r="S38" s="64">
        <v>10.4</v>
      </c>
      <c r="T38" s="65"/>
      <c r="U38" s="64">
        <v>10.4</v>
      </c>
      <c r="V38" s="65"/>
      <c r="W38" s="64">
        <v>10.3</v>
      </c>
      <c r="X38" s="65"/>
      <c r="Y38" s="64">
        <f t="shared" si="7"/>
        <v>101.4</v>
      </c>
      <c r="AA38" s="65"/>
      <c r="AB38" s="64">
        <f t="shared" si="8"/>
        <v>887.4</v>
      </c>
    </row>
    <row r="39" spans="1:28" ht="15.5" x14ac:dyDescent="0.35">
      <c r="A39" s="60">
        <v>7</v>
      </c>
      <c r="B39" s="31" t="s">
        <v>261</v>
      </c>
      <c r="C39" s="31" t="s">
        <v>262</v>
      </c>
      <c r="D39" s="60">
        <v>780</v>
      </c>
      <c r="E39" s="64">
        <v>9.6999999999999993</v>
      </c>
      <c r="F39" s="65"/>
      <c r="G39" s="64">
        <v>10.1</v>
      </c>
      <c r="H39" s="65"/>
      <c r="I39" s="64">
        <v>10.5</v>
      </c>
      <c r="J39" s="65"/>
      <c r="K39" s="64">
        <v>10.1</v>
      </c>
      <c r="L39" s="65"/>
      <c r="M39" s="64">
        <v>10.199999999999999</v>
      </c>
      <c r="N39" s="65"/>
      <c r="O39" s="64">
        <v>10.4</v>
      </c>
      <c r="P39" s="65"/>
      <c r="Q39" s="64">
        <v>10.4</v>
      </c>
      <c r="R39" s="65"/>
      <c r="S39" s="64">
        <v>10.4</v>
      </c>
      <c r="T39" s="65"/>
      <c r="U39" s="64">
        <v>9.9</v>
      </c>
      <c r="V39" s="65"/>
      <c r="W39" s="64">
        <v>10.3</v>
      </c>
      <c r="X39" s="65"/>
      <c r="Y39" s="64">
        <f t="shared" si="7"/>
        <v>102</v>
      </c>
      <c r="AA39" s="65"/>
      <c r="AB39" s="64">
        <f t="shared" si="8"/>
        <v>882</v>
      </c>
    </row>
    <row r="40" spans="1:28" ht="15.5" x14ac:dyDescent="0.35">
      <c r="A40" s="60">
        <v>8</v>
      </c>
      <c r="B40" s="31" t="s">
        <v>263</v>
      </c>
      <c r="C40" s="31" t="s">
        <v>264</v>
      </c>
      <c r="D40" s="60">
        <v>779</v>
      </c>
      <c r="E40" s="64">
        <v>10.4</v>
      </c>
      <c r="F40" s="65"/>
      <c r="G40" s="64">
        <v>10.1</v>
      </c>
      <c r="H40" s="65"/>
      <c r="I40" s="64">
        <v>10.1</v>
      </c>
      <c r="J40" s="65"/>
      <c r="K40" s="64">
        <v>10.3</v>
      </c>
      <c r="L40" s="65"/>
      <c r="M40" s="64">
        <v>10.3</v>
      </c>
      <c r="N40" s="65"/>
      <c r="O40" s="64">
        <v>9.9</v>
      </c>
      <c r="P40" s="65"/>
      <c r="Q40" s="64">
        <v>10.199999999999999</v>
      </c>
      <c r="R40" s="65"/>
      <c r="S40" s="64">
        <v>10.1</v>
      </c>
      <c r="T40" s="65"/>
      <c r="U40" s="64">
        <v>10.3</v>
      </c>
      <c r="V40" s="65"/>
      <c r="W40" s="64">
        <v>9.6999999999999993</v>
      </c>
      <c r="X40" s="65"/>
      <c r="Y40" s="64">
        <f t="shared" si="7"/>
        <v>101.39999999999999</v>
      </c>
      <c r="AA40" s="65"/>
      <c r="AB40" s="64">
        <f t="shared" si="8"/>
        <v>880.4</v>
      </c>
    </row>
  </sheetData>
  <mergeCells count="6">
    <mergeCell ref="A5:B5"/>
    <mergeCell ref="A31:AB31"/>
    <mergeCell ref="A1:AB1"/>
    <mergeCell ref="A2:AB2"/>
    <mergeCell ref="A3:B3"/>
    <mergeCell ref="A4:B4"/>
  </mergeCells>
  <phoneticPr fontId="39" type="noConversion"/>
  <pageMargins left="0.25" right="0.25" top="0.75" bottom="0.75" header="0.3" footer="0.3"/>
  <pageSetup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Normal="100" workbookViewId="0"/>
  </sheetViews>
  <sheetFormatPr defaultRowHeight="12.5" x14ac:dyDescent="0.25"/>
  <cols>
    <col min="2" max="2" width="10.81640625" customWidth="1"/>
  </cols>
  <sheetData>
    <row r="1" spans="1:9" ht="13" x14ac:dyDescent="0.3">
      <c r="A1" t="s">
        <v>369</v>
      </c>
      <c r="G1" s="101" t="s">
        <v>381</v>
      </c>
    </row>
    <row r="2" spans="1:9" ht="13" x14ac:dyDescent="0.3">
      <c r="A2" s="101" t="s">
        <v>370</v>
      </c>
      <c r="G2" t="s">
        <v>382</v>
      </c>
    </row>
    <row r="3" spans="1:9" x14ac:dyDescent="0.25">
      <c r="A3" t="s">
        <v>371</v>
      </c>
      <c r="C3">
        <v>596</v>
      </c>
      <c r="G3" t="s">
        <v>383</v>
      </c>
      <c r="I3">
        <v>395</v>
      </c>
    </row>
    <row r="4" spans="1:9" x14ac:dyDescent="0.25">
      <c r="A4" t="s">
        <v>372</v>
      </c>
      <c r="C4">
        <v>594</v>
      </c>
      <c r="G4" t="s">
        <v>384</v>
      </c>
      <c r="I4">
        <v>394</v>
      </c>
    </row>
    <row r="5" spans="1:9" x14ac:dyDescent="0.25">
      <c r="A5" t="s">
        <v>373</v>
      </c>
      <c r="C5">
        <v>591</v>
      </c>
      <c r="G5" t="s">
        <v>385</v>
      </c>
      <c r="I5">
        <v>398</v>
      </c>
    </row>
    <row r="7" spans="1:9" ht="13" x14ac:dyDescent="0.3">
      <c r="A7" s="101" t="s">
        <v>8</v>
      </c>
      <c r="C7" s="101">
        <v>1781</v>
      </c>
      <c r="G7" s="101" t="s">
        <v>8</v>
      </c>
      <c r="I7" s="101">
        <v>1187</v>
      </c>
    </row>
    <row r="9" spans="1:9" ht="13" x14ac:dyDescent="0.3">
      <c r="A9" s="101" t="s">
        <v>374</v>
      </c>
    </row>
    <row r="10" spans="1:9" ht="13" x14ac:dyDescent="0.3">
      <c r="A10" t="s">
        <v>375</v>
      </c>
      <c r="C10">
        <v>590</v>
      </c>
      <c r="G10" s="101" t="s">
        <v>386</v>
      </c>
    </row>
    <row r="11" spans="1:9" x14ac:dyDescent="0.25">
      <c r="A11" t="s">
        <v>376</v>
      </c>
      <c r="C11">
        <v>587</v>
      </c>
      <c r="G11" t="s">
        <v>387</v>
      </c>
      <c r="I11">
        <v>391</v>
      </c>
    </row>
    <row r="12" spans="1:9" x14ac:dyDescent="0.25">
      <c r="A12" t="s">
        <v>377</v>
      </c>
      <c r="C12">
        <v>592</v>
      </c>
      <c r="G12" t="s">
        <v>388</v>
      </c>
      <c r="I12">
        <v>395</v>
      </c>
    </row>
    <row r="13" spans="1:9" x14ac:dyDescent="0.25">
      <c r="G13" t="s">
        <v>389</v>
      </c>
      <c r="I13">
        <v>387</v>
      </c>
    </row>
    <row r="14" spans="1:9" ht="13" x14ac:dyDescent="0.3">
      <c r="A14" s="101" t="s">
        <v>8</v>
      </c>
      <c r="C14" s="101">
        <v>1769</v>
      </c>
    </row>
    <row r="15" spans="1:9" ht="13" x14ac:dyDescent="0.3">
      <c r="G15" s="101" t="s">
        <v>8</v>
      </c>
      <c r="I15" s="101">
        <v>1173</v>
      </c>
    </row>
    <row r="17" spans="1:9" ht="13" x14ac:dyDescent="0.3">
      <c r="A17" s="101" t="s">
        <v>378</v>
      </c>
    </row>
    <row r="18" spans="1:9" ht="13" x14ac:dyDescent="0.3">
      <c r="A18" t="s">
        <v>379</v>
      </c>
      <c r="C18">
        <v>585</v>
      </c>
      <c r="G18" s="101" t="s">
        <v>390</v>
      </c>
    </row>
    <row r="19" spans="1:9" x14ac:dyDescent="0.25">
      <c r="A19" t="s">
        <v>380</v>
      </c>
      <c r="C19">
        <v>586</v>
      </c>
      <c r="G19" t="s">
        <v>391</v>
      </c>
      <c r="I19">
        <v>386</v>
      </c>
    </row>
    <row r="20" spans="1:9" x14ac:dyDescent="0.25">
      <c r="A20" t="s">
        <v>132</v>
      </c>
      <c r="C20">
        <v>570</v>
      </c>
      <c r="G20" t="s">
        <v>392</v>
      </c>
      <c r="I20">
        <v>387</v>
      </c>
    </row>
    <row r="21" spans="1:9" x14ac:dyDescent="0.25">
      <c r="G21" t="s">
        <v>393</v>
      </c>
      <c r="I21">
        <v>386</v>
      </c>
    </row>
    <row r="22" spans="1:9" ht="13" x14ac:dyDescent="0.3">
      <c r="A22" s="101" t="s">
        <v>8</v>
      </c>
      <c r="C22" s="101">
        <v>1741</v>
      </c>
    </row>
    <row r="23" spans="1:9" ht="13" x14ac:dyDescent="0.3">
      <c r="G23" s="101" t="s">
        <v>8</v>
      </c>
      <c r="I23" s="101">
        <v>1159</v>
      </c>
    </row>
    <row r="26" spans="1:9" x14ac:dyDescent="0.25">
      <c r="G26" t="s">
        <v>394</v>
      </c>
      <c r="I26">
        <v>383</v>
      </c>
    </row>
    <row r="27" spans="1:9" x14ac:dyDescent="0.25">
      <c r="G27" t="s">
        <v>387</v>
      </c>
      <c r="I27">
        <v>391</v>
      </c>
    </row>
    <row r="28" spans="1:9" x14ac:dyDescent="0.25">
      <c r="G28" t="s">
        <v>395</v>
      </c>
      <c r="I28">
        <v>384</v>
      </c>
    </row>
    <row r="30" spans="1:9" ht="13" x14ac:dyDescent="0.3">
      <c r="G30" s="101" t="s">
        <v>8</v>
      </c>
      <c r="I30" s="101">
        <v>1158</v>
      </c>
    </row>
  </sheetData>
  <phoneticPr fontId="39" type="noConversion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sqref="A1:AG1"/>
    </sheetView>
  </sheetViews>
  <sheetFormatPr defaultRowHeight="12.5" x14ac:dyDescent="0.25"/>
  <sheetData>
    <row r="1" spans="1:34" ht="15.5" x14ac:dyDescent="0.35">
      <c r="A1" s="146" t="s">
        <v>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</row>
    <row r="2" spans="1:34" ht="15.5" x14ac:dyDescent="0.35">
      <c r="A2" s="146" t="s">
        <v>400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4" ht="13" x14ac:dyDescent="0.3">
      <c r="A4" s="143" t="s">
        <v>3</v>
      </c>
      <c r="B4" s="14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4" ht="13" x14ac:dyDescent="0.25">
      <c r="A5" s="144" t="s">
        <v>4</v>
      </c>
      <c r="B5" s="14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4" ht="13" x14ac:dyDescent="0.3">
      <c r="A6" s="143" t="s">
        <v>5</v>
      </c>
      <c r="B6" s="143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</row>
    <row r="7" spans="1:34" x14ac:dyDescent="0.25">
      <c r="A7" s="3"/>
      <c r="B7" s="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</row>
    <row r="8" spans="1:34" x14ac:dyDescent="0.25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118</v>
      </c>
      <c r="G8" s="9">
        <v>2</v>
      </c>
      <c r="H8" s="9" t="s">
        <v>118</v>
      </c>
      <c r="I8" s="9">
        <v>3</v>
      </c>
      <c r="J8" s="9" t="s">
        <v>118</v>
      </c>
      <c r="K8" s="9">
        <v>4</v>
      </c>
      <c r="L8" s="9" t="s">
        <v>118</v>
      </c>
      <c r="M8" s="9">
        <v>5</v>
      </c>
      <c r="N8" s="9" t="s">
        <v>118</v>
      </c>
      <c r="O8" s="9">
        <v>6</v>
      </c>
      <c r="P8" s="9" t="s">
        <v>118</v>
      </c>
      <c r="Q8" s="9" t="s">
        <v>6</v>
      </c>
      <c r="R8" s="9" t="s">
        <v>118</v>
      </c>
      <c r="S8" s="9">
        <v>1</v>
      </c>
      <c r="T8" s="9" t="s">
        <v>118</v>
      </c>
      <c r="U8" s="9">
        <v>2</v>
      </c>
      <c r="V8" s="9" t="s">
        <v>118</v>
      </c>
      <c r="W8" s="9">
        <v>3</v>
      </c>
      <c r="X8" s="9" t="s">
        <v>118</v>
      </c>
      <c r="Y8" s="9">
        <v>4</v>
      </c>
      <c r="Z8" s="9" t="s">
        <v>118</v>
      </c>
      <c r="AA8" s="9">
        <v>5</v>
      </c>
      <c r="AB8" s="9" t="s">
        <v>118</v>
      </c>
      <c r="AC8" s="9">
        <v>6</v>
      </c>
      <c r="AD8" s="9" t="s">
        <v>118</v>
      </c>
      <c r="AE8" s="9" t="s">
        <v>7</v>
      </c>
      <c r="AF8" s="9" t="s">
        <v>118</v>
      </c>
      <c r="AG8" s="9" t="s">
        <v>8</v>
      </c>
      <c r="AH8" s="9" t="s">
        <v>118</v>
      </c>
    </row>
    <row r="9" spans="1:34" ht="15.5" x14ac:dyDescent="0.35">
      <c r="A9" s="48">
        <v>58</v>
      </c>
      <c r="B9" s="106">
        <v>66</v>
      </c>
      <c r="C9" s="46" t="s">
        <v>122</v>
      </c>
      <c r="D9" s="46" t="s">
        <v>123</v>
      </c>
      <c r="E9" s="10">
        <v>99</v>
      </c>
      <c r="F9" s="10">
        <v>6</v>
      </c>
      <c r="G9" s="10">
        <v>99</v>
      </c>
      <c r="H9" s="10">
        <v>4</v>
      </c>
      <c r="I9" s="10">
        <v>100</v>
      </c>
      <c r="J9" s="10">
        <v>7</v>
      </c>
      <c r="K9" s="10">
        <v>100</v>
      </c>
      <c r="L9" s="10">
        <v>5</v>
      </c>
      <c r="M9" s="10">
        <v>100</v>
      </c>
      <c r="N9" s="10">
        <v>8</v>
      </c>
      <c r="O9" s="10">
        <v>100</v>
      </c>
      <c r="P9" s="10">
        <v>4</v>
      </c>
      <c r="Q9" s="10">
        <v>598</v>
      </c>
      <c r="R9" s="10">
        <v>34</v>
      </c>
      <c r="S9" s="10">
        <v>100</v>
      </c>
      <c r="T9" s="10">
        <v>6</v>
      </c>
      <c r="U9" s="10">
        <v>99</v>
      </c>
      <c r="V9" s="10">
        <v>5</v>
      </c>
      <c r="W9" s="10">
        <v>100</v>
      </c>
      <c r="X9" s="10">
        <v>5</v>
      </c>
      <c r="Y9" s="10">
        <v>100</v>
      </c>
      <c r="Z9" s="10">
        <v>10</v>
      </c>
      <c r="AA9" s="10">
        <v>100</v>
      </c>
      <c r="AB9" s="10">
        <v>9</v>
      </c>
      <c r="AC9" s="10">
        <v>100</v>
      </c>
      <c r="AD9" s="10">
        <v>8</v>
      </c>
      <c r="AE9" s="10">
        <v>599</v>
      </c>
      <c r="AF9" s="10">
        <v>43</v>
      </c>
      <c r="AG9" s="7">
        <v>1197</v>
      </c>
      <c r="AH9" s="7">
        <v>77</v>
      </c>
    </row>
    <row r="10" spans="1:34" ht="15.5" x14ac:dyDescent="0.35">
      <c r="A10" s="48">
        <v>64</v>
      </c>
      <c r="B10" s="106">
        <v>64</v>
      </c>
      <c r="C10" s="46" t="s">
        <v>76</v>
      </c>
      <c r="D10" s="46" t="s">
        <v>149</v>
      </c>
      <c r="E10" s="10">
        <v>100</v>
      </c>
      <c r="F10" s="10">
        <v>8</v>
      </c>
      <c r="G10" s="10">
        <v>100</v>
      </c>
      <c r="H10" s="10">
        <v>6</v>
      </c>
      <c r="I10" s="10">
        <v>99</v>
      </c>
      <c r="J10" s="10">
        <v>6</v>
      </c>
      <c r="K10" s="10">
        <v>100</v>
      </c>
      <c r="L10" s="10">
        <v>9</v>
      </c>
      <c r="M10" s="10">
        <v>100</v>
      </c>
      <c r="N10" s="10">
        <v>8</v>
      </c>
      <c r="O10" s="10">
        <v>99</v>
      </c>
      <c r="P10" s="10">
        <v>5</v>
      </c>
      <c r="Q10" s="10">
        <v>598</v>
      </c>
      <c r="R10" s="10">
        <v>42</v>
      </c>
      <c r="S10" s="10">
        <v>100</v>
      </c>
      <c r="T10" s="10">
        <v>7</v>
      </c>
      <c r="U10" s="10">
        <v>99</v>
      </c>
      <c r="V10" s="10">
        <v>8</v>
      </c>
      <c r="W10" s="10">
        <v>100</v>
      </c>
      <c r="X10" s="10">
        <v>7</v>
      </c>
      <c r="Y10" s="10">
        <v>100</v>
      </c>
      <c r="Z10" s="10">
        <v>7</v>
      </c>
      <c r="AA10" s="10">
        <v>99</v>
      </c>
      <c r="AB10" s="10">
        <v>7</v>
      </c>
      <c r="AC10" s="10">
        <v>99</v>
      </c>
      <c r="AD10" s="10">
        <v>6</v>
      </c>
      <c r="AE10" s="10">
        <v>597</v>
      </c>
      <c r="AF10" s="10">
        <v>42</v>
      </c>
      <c r="AG10" s="7">
        <v>1195</v>
      </c>
      <c r="AH10" s="7">
        <v>84</v>
      </c>
    </row>
    <row r="11" spans="1:34" ht="15.5" x14ac:dyDescent="0.35">
      <c r="A11" s="48">
        <v>66</v>
      </c>
      <c r="B11" s="106" t="s">
        <v>401</v>
      </c>
      <c r="C11" s="46" t="s">
        <v>173</v>
      </c>
      <c r="D11" s="46" t="s">
        <v>174</v>
      </c>
      <c r="E11" s="10">
        <v>99</v>
      </c>
      <c r="F11" s="10">
        <v>5</v>
      </c>
      <c r="G11" s="10">
        <v>100</v>
      </c>
      <c r="H11" s="10">
        <v>7</v>
      </c>
      <c r="I11" s="10">
        <v>100</v>
      </c>
      <c r="J11" s="10">
        <v>6</v>
      </c>
      <c r="K11" s="10">
        <v>98</v>
      </c>
      <c r="L11" s="10">
        <v>4</v>
      </c>
      <c r="M11" s="10">
        <v>100</v>
      </c>
      <c r="N11" s="10">
        <v>9</v>
      </c>
      <c r="O11" s="10">
        <v>100</v>
      </c>
      <c r="P11" s="10">
        <v>4</v>
      </c>
      <c r="Q11" s="10">
        <v>597</v>
      </c>
      <c r="R11" s="10">
        <v>35</v>
      </c>
      <c r="S11" s="10">
        <v>99</v>
      </c>
      <c r="T11" s="10">
        <v>3</v>
      </c>
      <c r="U11" s="10">
        <v>100</v>
      </c>
      <c r="V11" s="10">
        <v>7</v>
      </c>
      <c r="W11" s="10">
        <v>100</v>
      </c>
      <c r="X11" s="10">
        <v>6</v>
      </c>
      <c r="Y11" s="10">
        <v>99</v>
      </c>
      <c r="Z11" s="10">
        <v>3</v>
      </c>
      <c r="AA11" s="10">
        <v>99</v>
      </c>
      <c r="AB11" s="10">
        <v>4</v>
      </c>
      <c r="AC11" s="10">
        <v>100</v>
      </c>
      <c r="AD11" s="10">
        <v>6</v>
      </c>
      <c r="AE11" s="10">
        <v>597</v>
      </c>
      <c r="AF11" s="10">
        <v>29</v>
      </c>
      <c r="AG11" s="7">
        <v>1194</v>
      </c>
      <c r="AH11" s="7">
        <v>64</v>
      </c>
    </row>
    <row r="12" spans="1:34" ht="15.5" x14ac:dyDescent="0.35">
      <c r="A12" s="48">
        <v>74</v>
      </c>
      <c r="B12" s="106">
        <v>68</v>
      </c>
      <c r="C12" s="46" t="s">
        <v>127</v>
      </c>
      <c r="D12" s="46" t="s">
        <v>128</v>
      </c>
      <c r="E12" s="10">
        <v>100</v>
      </c>
      <c r="F12" s="10">
        <v>5</v>
      </c>
      <c r="G12" s="10">
        <v>99</v>
      </c>
      <c r="H12" s="10">
        <v>4</v>
      </c>
      <c r="I12" s="10">
        <v>100</v>
      </c>
      <c r="J12" s="10">
        <v>5</v>
      </c>
      <c r="K12" s="10">
        <v>100</v>
      </c>
      <c r="L12" s="10">
        <v>3</v>
      </c>
      <c r="M12" s="10">
        <v>99</v>
      </c>
      <c r="N12" s="10">
        <v>6</v>
      </c>
      <c r="O12" s="10">
        <v>99</v>
      </c>
      <c r="P12" s="10">
        <v>5</v>
      </c>
      <c r="Q12" s="10">
        <v>597</v>
      </c>
      <c r="R12" s="10">
        <v>28</v>
      </c>
      <c r="S12" s="10">
        <v>100</v>
      </c>
      <c r="T12" s="10">
        <v>7</v>
      </c>
      <c r="U12" s="10">
        <v>99</v>
      </c>
      <c r="V12" s="10">
        <v>4</v>
      </c>
      <c r="W12" s="10">
        <v>98</v>
      </c>
      <c r="X12" s="10">
        <v>5</v>
      </c>
      <c r="Y12" s="10">
        <v>98</v>
      </c>
      <c r="Z12" s="10">
        <v>1</v>
      </c>
      <c r="AA12" s="10">
        <v>98</v>
      </c>
      <c r="AB12" s="10">
        <v>7</v>
      </c>
      <c r="AC12" s="10">
        <v>99</v>
      </c>
      <c r="AD12" s="10">
        <v>7</v>
      </c>
      <c r="AE12" s="10">
        <v>592</v>
      </c>
      <c r="AF12" s="10">
        <v>31</v>
      </c>
      <c r="AG12" s="7">
        <v>1189</v>
      </c>
      <c r="AH12" s="7">
        <v>59</v>
      </c>
    </row>
    <row r="13" spans="1:34" ht="15.5" x14ac:dyDescent="0.35">
      <c r="A13" s="48">
        <v>56</v>
      </c>
      <c r="B13" s="106">
        <v>60</v>
      </c>
      <c r="C13" s="45" t="s">
        <v>160</v>
      </c>
      <c r="D13" s="45" t="s">
        <v>161</v>
      </c>
      <c r="E13" s="10">
        <v>100</v>
      </c>
      <c r="F13" s="10">
        <v>7</v>
      </c>
      <c r="G13" s="10">
        <v>99</v>
      </c>
      <c r="H13" s="10">
        <v>7</v>
      </c>
      <c r="I13" s="10">
        <v>98</v>
      </c>
      <c r="J13" s="10">
        <v>1</v>
      </c>
      <c r="K13" s="10">
        <v>99</v>
      </c>
      <c r="L13" s="10">
        <v>3</v>
      </c>
      <c r="M13" s="10">
        <v>99</v>
      </c>
      <c r="N13" s="10">
        <v>4</v>
      </c>
      <c r="O13" s="10">
        <v>99</v>
      </c>
      <c r="P13" s="10">
        <v>6</v>
      </c>
      <c r="Q13" s="10">
        <v>594</v>
      </c>
      <c r="R13" s="10">
        <v>28</v>
      </c>
      <c r="S13" s="10">
        <v>100</v>
      </c>
      <c r="T13" s="10">
        <v>6</v>
      </c>
      <c r="U13" s="10">
        <v>100</v>
      </c>
      <c r="V13" s="10">
        <v>7</v>
      </c>
      <c r="W13" s="10">
        <v>99</v>
      </c>
      <c r="X13" s="10">
        <v>3</v>
      </c>
      <c r="Y13" s="10">
        <v>100</v>
      </c>
      <c r="Z13" s="10">
        <v>5</v>
      </c>
      <c r="AA13" s="10">
        <v>97</v>
      </c>
      <c r="AB13" s="10">
        <v>4</v>
      </c>
      <c r="AC13" s="10">
        <v>99</v>
      </c>
      <c r="AD13" s="10">
        <v>5</v>
      </c>
      <c r="AE13" s="10">
        <v>595</v>
      </c>
      <c r="AF13" s="10">
        <v>30</v>
      </c>
      <c r="AG13" s="7">
        <v>1189</v>
      </c>
      <c r="AH13" s="7">
        <v>58</v>
      </c>
    </row>
    <row r="14" spans="1:34" ht="15.5" x14ac:dyDescent="0.35">
      <c r="A14" s="48">
        <v>72</v>
      </c>
      <c r="B14" s="106">
        <v>70</v>
      </c>
      <c r="C14" s="45" t="s">
        <v>250</v>
      </c>
      <c r="D14" s="45" t="s">
        <v>251</v>
      </c>
      <c r="E14" s="10">
        <v>98</v>
      </c>
      <c r="F14" s="10">
        <v>4</v>
      </c>
      <c r="G14" s="10">
        <v>98</v>
      </c>
      <c r="H14" s="10">
        <v>7</v>
      </c>
      <c r="I14" s="10">
        <v>100</v>
      </c>
      <c r="J14" s="10">
        <v>4</v>
      </c>
      <c r="K14" s="10">
        <v>100</v>
      </c>
      <c r="L14" s="10">
        <v>6</v>
      </c>
      <c r="M14" s="10">
        <v>98</v>
      </c>
      <c r="N14" s="10">
        <v>4</v>
      </c>
      <c r="O14" s="10">
        <v>99</v>
      </c>
      <c r="P14" s="10">
        <v>7</v>
      </c>
      <c r="Q14" s="10">
        <v>593</v>
      </c>
      <c r="R14" s="10">
        <v>32</v>
      </c>
      <c r="S14" s="10">
        <v>98</v>
      </c>
      <c r="T14" s="10">
        <v>4</v>
      </c>
      <c r="U14" s="10">
        <v>100</v>
      </c>
      <c r="V14" s="10">
        <v>4</v>
      </c>
      <c r="W14" s="10">
        <v>100</v>
      </c>
      <c r="X14" s="10">
        <v>8</v>
      </c>
      <c r="Y14" s="10">
        <v>98</v>
      </c>
      <c r="Z14" s="10">
        <v>5</v>
      </c>
      <c r="AA14" s="10">
        <v>98</v>
      </c>
      <c r="AB14" s="10">
        <v>6</v>
      </c>
      <c r="AC14" s="10">
        <v>100</v>
      </c>
      <c r="AD14" s="10">
        <v>8</v>
      </c>
      <c r="AE14" s="10">
        <v>594</v>
      </c>
      <c r="AF14" s="10">
        <v>35</v>
      </c>
      <c r="AG14" s="7">
        <v>1187</v>
      </c>
      <c r="AH14" s="7">
        <v>67</v>
      </c>
    </row>
    <row r="15" spans="1:34" ht="15.5" x14ac:dyDescent="0.35">
      <c r="A15" s="48">
        <v>60</v>
      </c>
      <c r="B15" s="106">
        <v>58</v>
      </c>
      <c r="C15" s="45" t="s">
        <v>141</v>
      </c>
      <c r="D15" s="45" t="s">
        <v>142</v>
      </c>
      <c r="E15" s="10">
        <v>100</v>
      </c>
      <c r="F15" s="10">
        <v>7</v>
      </c>
      <c r="G15" s="10">
        <v>100</v>
      </c>
      <c r="H15" s="10">
        <v>5</v>
      </c>
      <c r="I15" s="10">
        <v>98</v>
      </c>
      <c r="J15" s="10">
        <v>4</v>
      </c>
      <c r="K15" s="10">
        <v>100</v>
      </c>
      <c r="L15" s="10">
        <v>3</v>
      </c>
      <c r="M15" s="10">
        <v>97</v>
      </c>
      <c r="N15" s="10">
        <v>4</v>
      </c>
      <c r="O15" s="10">
        <v>98</v>
      </c>
      <c r="P15" s="10">
        <v>3</v>
      </c>
      <c r="Q15" s="10">
        <v>593</v>
      </c>
      <c r="R15" s="10">
        <v>26</v>
      </c>
      <c r="S15" s="10">
        <v>96</v>
      </c>
      <c r="T15" s="10">
        <v>3</v>
      </c>
      <c r="U15" s="10">
        <v>99</v>
      </c>
      <c r="V15" s="10">
        <v>5</v>
      </c>
      <c r="W15" s="10">
        <v>100</v>
      </c>
      <c r="X15" s="10">
        <v>4</v>
      </c>
      <c r="Y15" s="10">
        <v>100</v>
      </c>
      <c r="Z15" s="10">
        <v>6</v>
      </c>
      <c r="AA15" s="10">
        <v>99</v>
      </c>
      <c r="AB15" s="10">
        <v>5</v>
      </c>
      <c r="AC15" s="10">
        <v>99</v>
      </c>
      <c r="AD15" s="10">
        <v>4</v>
      </c>
      <c r="AE15" s="10">
        <v>593</v>
      </c>
      <c r="AF15" s="10">
        <v>27</v>
      </c>
      <c r="AG15" s="7">
        <v>1186</v>
      </c>
      <c r="AH15" s="7">
        <v>53</v>
      </c>
    </row>
    <row r="16" spans="1:34" ht="15.5" x14ac:dyDescent="0.35">
      <c r="A16" s="48">
        <v>52</v>
      </c>
      <c r="B16" s="106">
        <v>72</v>
      </c>
      <c r="C16" s="45" t="s">
        <v>129</v>
      </c>
      <c r="D16" s="45" t="s">
        <v>98</v>
      </c>
      <c r="E16" s="10">
        <v>98</v>
      </c>
      <c r="F16" s="10">
        <v>7</v>
      </c>
      <c r="G16" s="10">
        <v>99</v>
      </c>
      <c r="H16" s="10">
        <v>3</v>
      </c>
      <c r="I16" s="10">
        <v>99</v>
      </c>
      <c r="J16" s="10">
        <v>3</v>
      </c>
      <c r="K16" s="10">
        <v>98</v>
      </c>
      <c r="L16" s="10">
        <v>3</v>
      </c>
      <c r="M16" s="10">
        <v>99</v>
      </c>
      <c r="N16" s="10">
        <v>4</v>
      </c>
      <c r="O16" s="10">
        <v>100</v>
      </c>
      <c r="P16" s="10">
        <v>5</v>
      </c>
      <c r="Q16" s="10">
        <v>593</v>
      </c>
      <c r="R16" s="10">
        <v>25</v>
      </c>
      <c r="S16" s="10">
        <v>99</v>
      </c>
      <c r="T16" s="10">
        <v>5</v>
      </c>
      <c r="U16" s="10">
        <v>100</v>
      </c>
      <c r="V16" s="10">
        <v>5</v>
      </c>
      <c r="W16" s="10">
        <v>100</v>
      </c>
      <c r="X16" s="10">
        <v>4</v>
      </c>
      <c r="Y16" s="10">
        <v>97</v>
      </c>
      <c r="Z16" s="10">
        <v>2</v>
      </c>
      <c r="AA16" s="10">
        <v>98</v>
      </c>
      <c r="AB16" s="10">
        <v>5</v>
      </c>
      <c r="AC16" s="10">
        <v>99</v>
      </c>
      <c r="AD16" s="10">
        <v>4</v>
      </c>
      <c r="AE16" s="10">
        <v>593</v>
      </c>
      <c r="AF16" s="10">
        <v>25</v>
      </c>
      <c r="AG16" s="7">
        <v>1186</v>
      </c>
      <c r="AH16" s="7">
        <v>50</v>
      </c>
    </row>
    <row r="17" spans="1:34" ht="15.5" x14ac:dyDescent="0.35">
      <c r="A17" s="48">
        <v>54</v>
      </c>
      <c r="B17" s="106">
        <v>54</v>
      </c>
      <c r="C17" s="45" t="s">
        <v>134</v>
      </c>
      <c r="D17" s="45" t="s">
        <v>88</v>
      </c>
      <c r="E17" s="10">
        <v>97</v>
      </c>
      <c r="F17" s="10">
        <v>4</v>
      </c>
      <c r="G17" s="10">
        <v>97</v>
      </c>
      <c r="H17" s="10">
        <v>6</v>
      </c>
      <c r="I17" s="10">
        <v>99</v>
      </c>
      <c r="J17" s="10">
        <v>2</v>
      </c>
      <c r="K17" s="10">
        <v>99</v>
      </c>
      <c r="L17" s="10">
        <v>6</v>
      </c>
      <c r="M17" s="10">
        <v>98</v>
      </c>
      <c r="N17" s="10">
        <v>5</v>
      </c>
      <c r="O17" s="10">
        <v>98</v>
      </c>
      <c r="P17" s="10">
        <v>4</v>
      </c>
      <c r="Q17" s="10">
        <v>588</v>
      </c>
      <c r="R17" s="10">
        <v>27</v>
      </c>
      <c r="S17" s="10">
        <v>97</v>
      </c>
      <c r="T17" s="10">
        <v>4</v>
      </c>
      <c r="U17" s="10">
        <v>100</v>
      </c>
      <c r="V17" s="10">
        <v>3</v>
      </c>
      <c r="W17" s="10">
        <v>99</v>
      </c>
      <c r="X17" s="10">
        <v>7</v>
      </c>
      <c r="Y17" s="10">
        <v>99</v>
      </c>
      <c r="Z17" s="10">
        <v>5</v>
      </c>
      <c r="AA17" s="10">
        <v>99</v>
      </c>
      <c r="AB17" s="10">
        <v>8</v>
      </c>
      <c r="AC17" s="10">
        <v>99</v>
      </c>
      <c r="AD17" s="10">
        <v>4</v>
      </c>
      <c r="AE17" s="10">
        <v>593</v>
      </c>
      <c r="AF17" s="10">
        <v>31</v>
      </c>
      <c r="AG17" s="7">
        <v>1181</v>
      </c>
      <c r="AH17" s="7">
        <v>58</v>
      </c>
    </row>
    <row r="18" spans="1:34" ht="15.5" x14ac:dyDescent="0.35">
      <c r="A18" s="48">
        <v>78</v>
      </c>
      <c r="B18" s="106">
        <v>56</v>
      </c>
      <c r="C18" s="45" t="s">
        <v>402</v>
      </c>
      <c r="D18" s="45" t="s">
        <v>403</v>
      </c>
      <c r="E18" s="10">
        <v>98</v>
      </c>
      <c r="F18" s="10">
        <v>3</v>
      </c>
      <c r="G18" s="10">
        <v>99</v>
      </c>
      <c r="H18" s="10">
        <v>5</v>
      </c>
      <c r="I18" s="10">
        <v>97</v>
      </c>
      <c r="J18" s="10">
        <v>2</v>
      </c>
      <c r="K18" s="10">
        <v>99</v>
      </c>
      <c r="L18" s="10">
        <v>7</v>
      </c>
      <c r="M18" s="10">
        <v>99</v>
      </c>
      <c r="N18" s="10">
        <v>6</v>
      </c>
      <c r="O18" s="10">
        <v>98</v>
      </c>
      <c r="P18" s="10">
        <v>5</v>
      </c>
      <c r="Q18" s="10">
        <v>590</v>
      </c>
      <c r="R18" s="10">
        <v>28</v>
      </c>
      <c r="S18" s="10">
        <v>99</v>
      </c>
      <c r="T18" s="10">
        <v>5</v>
      </c>
      <c r="U18" s="10">
        <v>97</v>
      </c>
      <c r="V18" s="10">
        <v>4</v>
      </c>
      <c r="W18" s="10">
        <v>98</v>
      </c>
      <c r="X18" s="10">
        <v>3</v>
      </c>
      <c r="Y18" s="10">
        <v>97</v>
      </c>
      <c r="Z18" s="10">
        <v>3</v>
      </c>
      <c r="AA18" s="10">
        <v>97</v>
      </c>
      <c r="AB18" s="10">
        <v>5</v>
      </c>
      <c r="AC18" s="10">
        <v>100</v>
      </c>
      <c r="AD18" s="10">
        <v>5</v>
      </c>
      <c r="AE18" s="10">
        <v>588</v>
      </c>
      <c r="AF18" s="10">
        <v>25</v>
      </c>
      <c r="AG18" s="7">
        <v>1178</v>
      </c>
      <c r="AH18" s="7">
        <v>53</v>
      </c>
    </row>
    <row r="19" spans="1:34" ht="15.5" x14ac:dyDescent="0.35">
      <c r="A19" s="48">
        <v>76</v>
      </c>
      <c r="B19" s="106">
        <v>74</v>
      </c>
      <c r="C19" s="46" t="s">
        <v>152</v>
      </c>
      <c r="D19" s="46" t="s">
        <v>153</v>
      </c>
      <c r="E19" s="10">
        <v>98</v>
      </c>
      <c r="F19" s="10">
        <v>7</v>
      </c>
      <c r="G19" s="10">
        <v>99</v>
      </c>
      <c r="H19" s="10">
        <v>5</v>
      </c>
      <c r="I19" s="10">
        <v>98</v>
      </c>
      <c r="J19" s="10">
        <v>4</v>
      </c>
      <c r="K19" s="10">
        <v>97</v>
      </c>
      <c r="L19" s="10">
        <v>3</v>
      </c>
      <c r="M19" s="10">
        <v>99</v>
      </c>
      <c r="N19" s="10">
        <v>6</v>
      </c>
      <c r="O19" s="10">
        <v>98</v>
      </c>
      <c r="P19" s="10">
        <v>4</v>
      </c>
      <c r="Q19" s="10">
        <v>589</v>
      </c>
      <c r="R19" s="10">
        <v>29</v>
      </c>
      <c r="S19" s="10">
        <v>97</v>
      </c>
      <c r="T19" s="10">
        <v>4</v>
      </c>
      <c r="U19" s="10">
        <v>98</v>
      </c>
      <c r="V19" s="10">
        <v>4</v>
      </c>
      <c r="W19" s="10">
        <v>98</v>
      </c>
      <c r="X19" s="10">
        <v>5</v>
      </c>
      <c r="Y19" s="10">
        <v>100</v>
      </c>
      <c r="Z19" s="10">
        <v>7</v>
      </c>
      <c r="AA19" s="10">
        <v>95</v>
      </c>
      <c r="AB19" s="10">
        <v>3</v>
      </c>
      <c r="AC19" s="10">
        <v>98</v>
      </c>
      <c r="AD19" s="10">
        <v>3</v>
      </c>
      <c r="AE19" s="10">
        <v>586</v>
      </c>
      <c r="AF19" s="10">
        <v>26</v>
      </c>
      <c r="AG19" s="7">
        <v>1175</v>
      </c>
      <c r="AH19" s="7">
        <v>55</v>
      </c>
    </row>
    <row r="20" spans="1:34" ht="15.5" x14ac:dyDescent="0.35">
      <c r="A20" s="48">
        <v>62</v>
      </c>
      <c r="B20" s="106">
        <v>76</v>
      </c>
      <c r="C20" s="45" t="s">
        <v>130</v>
      </c>
      <c r="D20" s="45" t="s">
        <v>131</v>
      </c>
      <c r="E20" s="10">
        <v>98</v>
      </c>
      <c r="F20" s="10">
        <v>4</v>
      </c>
      <c r="G20" s="10">
        <v>97</v>
      </c>
      <c r="H20" s="10">
        <v>2</v>
      </c>
      <c r="I20" s="10">
        <v>94</v>
      </c>
      <c r="J20" s="10">
        <v>1</v>
      </c>
      <c r="K20" s="10">
        <v>98</v>
      </c>
      <c r="L20" s="10">
        <v>4</v>
      </c>
      <c r="M20" s="10">
        <v>97</v>
      </c>
      <c r="N20" s="10">
        <v>6</v>
      </c>
      <c r="O20" s="10">
        <v>95</v>
      </c>
      <c r="P20" s="10">
        <v>3</v>
      </c>
      <c r="Q20" s="10">
        <v>579</v>
      </c>
      <c r="R20" s="10">
        <v>20</v>
      </c>
      <c r="S20" s="10">
        <v>98</v>
      </c>
      <c r="T20" s="10">
        <v>4</v>
      </c>
      <c r="U20" s="10">
        <v>100</v>
      </c>
      <c r="V20" s="10">
        <v>2</v>
      </c>
      <c r="W20" s="10">
        <v>98</v>
      </c>
      <c r="X20" s="10">
        <v>3</v>
      </c>
      <c r="Y20" s="10">
        <v>99</v>
      </c>
      <c r="Z20" s="10">
        <v>3</v>
      </c>
      <c r="AA20" s="10">
        <v>96</v>
      </c>
      <c r="AB20" s="10">
        <v>2</v>
      </c>
      <c r="AC20" s="10">
        <v>99</v>
      </c>
      <c r="AD20" s="10">
        <v>5</v>
      </c>
      <c r="AE20" s="10">
        <v>590</v>
      </c>
      <c r="AF20" s="10">
        <v>19</v>
      </c>
      <c r="AG20" s="7">
        <v>1169</v>
      </c>
      <c r="AH20" s="7">
        <v>39</v>
      </c>
    </row>
    <row r="21" spans="1:34" ht="15.5" x14ac:dyDescent="0.35">
      <c r="A21" s="48">
        <v>68</v>
      </c>
      <c r="B21" s="106">
        <v>51</v>
      </c>
      <c r="C21" s="45" t="s">
        <v>254</v>
      </c>
      <c r="D21" s="45" t="s">
        <v>404</v>
      </c>
      <c r="E21" s="10">
        <v>99</v>
      </c>
      <c r="F21" s="10">
        <v>6</v>
      </c>
      <c r="G21" s="10">
        <v>96</v>
      </c>
      <c r="H21" s="10">
        <v>3</v>
      </c>
      <c r="I21" s="10">
        <v>96</v>
      </c>
      <c r="J21" s="10">
        <v>2</v>
      </c>
      <c r="K21" s="10">
        <v>95</v>
      </c>
      <c r="L21" s="10">
        <v>2</v>
      </c>
      <c r="M21" s="10">
        <v>87</v>
      </c>
      <c r="N21" s="10">
        <v>4</v>
      </c>
      <c r="O21" s="10">
        <v>97</v>
      </c>
      <c r="P21" s="10">
        <v>3</v>
      </c>
      <c r="Q21" s="10">
        <v>570</v>
      </c>
      <c r="R21" s="10">
        <v>20</v>
      </c>
      <c r="S21" s="10">
        <v>98</v>
      </c>
      <c r="T21" s="10">
        <v>2</v>
      </c>
      <c r="U21" s="10">
        <v>98</v>
      </c>
      <c r="V21" s="10">
        <v>3</v>
      </c>
      <c r="W21" s="10">
        <v>98</v>
      </c>
      <c r="X21" s="10">
        <v>6</v>
      </c>
      <c r="Y21" s="10">
        <v>98</v>
      </c>
      <c r="Z21" s="10">
        <v>6</v>
      </c>
      <c r="AA21" s="10">
        <v>99</v>
      </c>
      <c r="AB21" s="10">
        <v>3</v>
      </c>
      <c r="AC21" s="10">
        <v>100</v>
      </c>
      <c r="AD21" s="10">
        <v>5</v>
      </c>
      <c r="AE21" s="10">
        <v>591</v>
      </c>
      <c r="AF21" s="10">
        <v>25</v>
      </c>
      <c r="AG21" s="7">
        <v>1161</v>
      </c>
      <c r="AH21" s="7">
        <v>45</v>
      </c>
    </row>
    <row r="22" spans="1:34" ht="15.5" x14ac:dyDescent="0.35">
      <c r="A22" s="48"/>
      <c r="B22" s="106"/>
      <c r="C22" s="45"/>
      <c r="D22" s="4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10"/>
      <c r="R22" s="10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10"/>
      <c r="AF22" s="10"/>
      <c r="AG22" s="7"/>
      <c r="AH22" s="7">
        <v>0</v>
      </c>
    </row>
    <row r="23" spans="1:34" ht="15.5" x14ac:dyDescent="0.35">
      <c r="A23" s="48"/>
      <c r="C23" s="45"/>
      <c r="D23" s="45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0</v>
      </c>
      <c r="R23" s="10">
        <v>0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>
        <v>0</v>
      </c>
      <c r="AF23" s="10">
        <v>0</v>
      </c>
      <c r="AG23" s="7">
        <v>0</v>
      </c>
      <c r="AH23" s="7">
        <v>0</v>
      </c>
    </row>
    <row r="26" spans="1:34" x14ac:dyDescent="0.25">
      <c r="C26" t="s">
        <v>370</v>
      </c>
    </row>
    <row r="27" spans="1:34" x14ac:dyDescent="0.25">
      <c r="C27" t="s">
        <v>122</v>
      </c>
      <c r="E27">
        <v>598</v>
      </c>
    </row>
    <row r="28" spans="1:34" x14ac:dyDescent="0.25">
      <c r="C28" t="s">
        <v>76</v>
      </c>
      <c r="E28">
        <v>598</v>
      </c>
    </row>
    <row r="29" spans="1:34" x14ac:dyDescent="0.25">
      <c r="C29" t="s">
        <v>160</v>
      </c>
      <c r="E29">
        <v>594</v>
      </c>
    </row>
    <row r="30" spans="1:34" x14ac:dyDescent="0.25">
      <c r="E30">
        <f>1790</f>
        <v>1790</v>
      </c>
    </row>
  </sheetData>
  <mergeCells count="5">
    <mergeCell ref="A6:B6"/>
    <mergeCell ref="A1:AG1"/>
    <mergeCell ref="A2:AG2"/>
    <mergeCell ref="A4:B4"/>
    <mergeCell ref="A5:B5"/>
  </mergeCells>
  <phoneticPr fontId="39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workbookViewId="0">
      <selection sqref="A1:AL1"/>
    </sheetView>
  </sheetViews>
  <sheetFormatPr defaultRowHeight="12.5" x14ac:dyDescent="0.25"/>
  <sheetData>
    <row r="1" spans="1:38" ht="15.5" x14ac:dyDescent="0.35">
      <c r="A1" s="146" t="s">
        <v>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38" ht="15.5" x14ac:dyDescent="0.35">
      <c r="A2" s="146" t="s">
        <v>405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3" x14ac:dyDescent="0.3">
      <c r="A4" s="72" t="s">
        <v>3</v>
      </c>
      <c r="B4" s="72"/>
      <c r="C4" s="107" t="s">
        <v>406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13" x14ac:dyDescent="0.3">
      <c r="A5" s="73" t="s">
        <v>4</v>
      </c>
      <c r="B5" s="73"/>
      <c r="C5" s="107" t="s">
        <v>407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3" x14ac:dyDescent="0.3">
      <c r="A6" s="72" t="s">
        <v>5</v>
      </c>
      <c r="B6" s="72"/>
      <c r="C6" s="107" t="s">
        <v>371</v>
      </c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x14ac:dyDescent="0.25">
      <c r="A7" s="3"/>
      <c r="B7" s="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x14ac:dyDescent="0.25">
      <c r="A8" s="7" t="s">
        <v>10</v>
      </c>
      <c r="B8" s="7"/>
      <c r="C8" s="8" t="s">
        <v>0</v>
      </c>
      <c r="D8" s="8" t="s">
        <v>1</v>
      </c>
      <c r="E8" s="9">
        <v>1</v>
      </c>
      <c r="F8" s="9" t="s">
        <v>118</v>
      </c>
      <c r="G8" s="9">
        <v>2</v>
      </c>
      <c r="H8" s="9" t="s">
        <v>118</v>
      </c>
      <c r="I8" s="9">
        <v>3</v>
      </c>
      <c r="J8" s="9" t="s">
        <v>118</v>
      </c>
      <c r="K8" s="9">
        <v>4</v>
      </c>
      <c r="L8" s="9" t="s">
        <v>118</v>
      </c>
      <c r="M8" s="9" t="s">
        <v>274</v>
      </c>
      <c r="N8" s="9" t="s">
        <v>118</v>
      </c>
      <c r="O8" s="9">
        <v>1</v>
      </c>
      <c r="P8" s="9" t="s">
        <v>118</v>
      </c>
      <c r="Q8" s="9">
        <v>2</v>
      </c>
      <c r="R8" s="9" t="s">
        <v>118</v>
      </c>
      <c r="S8" s="9">
        <v>3</v>
      </c>
      <c r="T8" s="9" t="s">
        <v>118</v>
      </c>
      <c r="U8" s="9">
        <v>4</v>
      </c>
      <c r="V8" s="9" t="s">
        <v>118</v>
      </c>
      <c r="W8" s="9" t="s">
        <v>275</v>
      </c>
      <c r="X8" s="9" t="s">
        <v>118</v>
      </c>
      <c r="Y8" s="9">
        <v>1</v>
      </c>
      <c r="Z8" s="9" t="s">
        <v>118</v>
      </c>
      <c r="AA8" s="9">
        <v>2</v>
      </c>
      <c r="AB8" s="9" t="s">
        <v>118</v>
      </c>
      <c r="AC8" s="9">
        <v>3</v>
      </c>
      <c r="AD8" s="9" t="s">
        <v>276</v>
      </c>
      <c r="AE8" s="9">
        <v>4</v>
      </c>
      <c r="AF8" s="9" t="s">
        <v>118</v>
      </c>
      <c r="AG8" s="9" t="s">
        <v>277</v>
      </c>
      <c r="AH8" s="9" t="s">
        <v>118</v>
      </c>
      <c r="AI8" s="9" t="s">
        <v>8</v>
      </c>
      <c r="AJ8" s="9" t="s">
        <v>118</v>
      </c>
      <c r="AK8" s="4"/>
      <c r="AL8" s="4"/>
    </row>
    <row r="9" spans="1:38" ht="15.5" x14ac:dyDescent="0.35">
      <c r="A9" s="48">
        <v>52</v>
      </c>
      <c r="C9" s="45" t="s">
        <v>129</v>
      </c>
      <c r="D9" s="45" t="s">
        <v>98</v>
      </c>
      <c r="E9" s="10">
        <v>98</v>
      </c>
      <c r="F9" s="10">
        <v>7</v>
      </c>
      <c r="G9" s="10">
        <v>99</v>
      </c>
      <c r="H9" s="10">
        <v>3</v>
      </c>
      <c r="I9" s="10">
        <v>99</v>
      </c>
      <c r="J9" s="10">
        <v>3</v>
      </c>
      <c r="K9" s="10">
        <v>98</v>
      </c>
      <c r="L9" s="10">
        <v>3</v>
      </c>
      <c r="M9" s="10">
        <v>394</v>
      </c>
      <c r="N9" s="10">
        <v>16</v>
      </c>
      <c r="O9" s="10">
        <v>98</v>
      </c>
      <c r="P9" s="10">
        <v>2</v>
      </c>
      <c r="Q9" s="10">
        <v>93</v>
      </c>
      <c r="R9" s="10">
        <v>1</v>
      </c>
      <c r="S9" s="10">
        <v>89</v>
      </c>
      <c r="T9" s="10">
        <v>1</v>
      </c>
      <c r="U9" s="10">
        <v>96</v>
      </c>
      <c r="V9" s="10">
        <v>3</v>
      </c>
      <c r="W9" s="10">
        <v>376</v>
      </c>
      <c r="X9" s="10">
        <v>7</v>
      </c>
      <c r="Y9" s="10">
        <v>92</v>
      </c>
      <c r="Z9" s="10">
        <v>0</v>
      </c>
      <c r="AA9" s="10">
        <v>97</v>
      </c>
      <c r="AB9" s="10">
        <v>4</v>
      </c>
      <c r="AC9" s="10">
        <v>93</v>
      </c>
      <c r="AD9" s="10">
        <v>1</v>
      </c>
      <c r="AE9" s="10">
        <v>96</v>
      </c>
      <c r="AF9" s="10">
        <v>2</v>
      </c>
      <c r="AG9" s="10">
        <v>378</v>
      </c>
      <c r="AH9" s="10">
        <v>7</v>
      </c>
      <c r="AI9" s="7">
        <v>1148</v>
      </c>
      <c r="AJ9" s="7">
        <v>30</v>
      </c>
      <c r="AK9" s="47"/>
      <c r="AL9" s="47"/>
    </row>
    <row r="10" spans="1:38" ht="15.5" x14ac:dyDescent="0.35">
      <c r="A10" s="48"/>
      <c r="C10" s="45"/>
      <c r="D10" s="45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7"/>
      <c r="AJ10" s="7"/>
      <c r="AK10" s="47"/>
      <c r="AL10" s="47"/>
    </row>
    <row r="11" spans="1:38" ht="15.5" x14ac:dyDescent="0.35">
      <c r="A11" s="48">
        <v>56</v>
      </c>
      <c r="C11" s="45" t="s">
        <v>160</v>
      </c>
      <c r="D11" s="45" t="s">
        <v>161</v>
      </c>
      <c r="E11" s="10">
        <v>100</v>
      </c>
      <c r="F11" s="10">
        <v>7</v>
      </c>
      <c r="G11" s="10">
        <v>99</v>
      </c>
      <c r="H11" s="10">
        <v>7</v>
      </c>
      <c r="I11" s="10">
        <v>98</v>
      </c>
      <c r="J11" s="10">
        <v>1</v>
      </c>
      <c r="K11" s="10">
        <v>99</v>
      </c>
      <c r="L11" s="10">
        <v>3</v>
      </c>
      <c r="M11" s="10">
        <v>396</v>
      </c>
      <c r="N11" s="10">
        <v>18</v>
      </c>
      <c r="O11" s="10">
        <v>90</v>
      </c>
      <c r="P11" s="10">
        <v>2</v>
      </c>
      <c r="Q11" s="10">
        <v>96</v>
      </c>
      <c r="R11" s="10">
        <v>1</v>
      </c>
      <c r="S11" s="10">
        <v>89</v>
      </c>
      <c r="T11" s="10">
        <v>0</v>
      </c>
      <c r="U11" s="10">
        <v>85</v>
      </c>
      <c r="V11" s="10">
        <v>0</v>
      </c>
      <c r="W11" s="10">
        <v>360</v>
      </c>
      <c r="X11" s="10">
        <v>3</v>
      </c>
      <c r="Y11" s="10">
        <v>95</v>
      </c>
      <c r="Z11" s="10">
        <v>3</v>
      </c>
      <c r="AA11" s="10">
        <v>95</v>
      </c>
      <c r="AB11" s="10">
        <v>2</v>
      </c>
      <c r="AC11" s="10">
        <v>96</v>
      </c>
      <c r="AD11" s="10">
        <v>3</v>
      </c>
      <c r="AE11" s="10">
        <v>95</v>
      </c>
      <c r="AF11" s="10">
        <v>2</v>
      </c>
      <c r="AG11" s="10">
        <v>381</v>
      </c>
      <c r="AH11" s="10">
        <v>10</v>
      </c>
      <c r="AI11" s="7">
        <v>1137</v>
      </c>
      <c r="AJ11" s="7">
        <v>31</v>
      </c>
      <c r="AK11" s="47"/>
      <c r="AL11" s="47"/>
    </row>
    <row r="12" spans="1:38" ht="15.5" x14ac:dyDescent="0.35">
      <c r="A12" s="48">
        <v>58</v>
      </c>
      <c r="C12" s="46" t="s">
        <v>122</v>
      </c>
      <c r="D12" s="46" t="s">
        <v>123</v>
      </c>
      <c r="E12" s="10">
        <v>99</v>
      </c>
      <c r="F12" s="10">
        <v>6</v>
      </c>
      <c r="G12" s="10">
        <v>99</v>
      </c>
      <c r="H12" s="10">
        <v>4</v>
      </c>
      <c r="I12" s="10">
        <v>100</v>
      </c>
      <c r="J12" s="10">
        <v>7</v>
      </c>
      <c r="K12" s="10">
        <v>100</v>
      </c>
      <c r="L12" s="10">
        <v>5</v>
      </c>
      <c r="M12" s="10">
        <v>398</v>
      </c>
      <c r="N12" s="10">
        <v>22</v>
      </c>
      <c r="O12" s="10">
        <v>94</v>
      </c>
      <c r="P12" s="10">
        <v>1</v>
      </c>
      <c r="Q12" s="10">
        <v>89</v>
      </c>
      <c r="R12" s="10">
        <v>1</v>
      </c>
      <c r="S12" s="10">
        <v>94</v>
      </c>
      <c r="T12" s="10">
        <v>1</v>
      </c>
      <c r="U12" s="10">
        <v>95</v>
      </c>
      <c r="V12" s="10">
        <v>4</v>
      </c>
      <c r="W12" s="10">
        <v>372</v>
      </c>
      <c r="X12" s="10">
        <v>7</v>
      </c>
      <c r="Y12" s="10">
        <v>94</v>
      </c>
      <c r="Z12" s="10">
        <v>2</v>
      </c>
      <c r="AA12" s="10">
        <v>92</v>
      </c>
      <c r="AB12" s="10">
        <v>1</v>
      </c>
      <c r="AC12" s="10">
        <v>96</v>
      </c>
      <c r="AD12" s="10">
        <v>2</v>
      </c>
      <c r="AE12" s="10">
        <v>93</v>
      </c>
      <c r="AF12" s="10">
        <v>0</v>
      </c>
      <c r="AG12" s="10">
        <v>375</v>
      </c>
      <c r="AH12" s="10">
        <v>5</v>
      </c>
      <c r="AI12" s="7">
        <v>1145</v>
      </c>
      <c r="AJ12" s="7">
        <v>34</v>
      </c>
      <c r="AK12" s="47"/>
      <c r="AL12" s="47"/>
    </row>
    <row r="13" spans="1:38" ht="15.5" x14ac:dyDescent="0.35">
      <c r="A13" s="48"/>
      <c r="C13" s="45"/>
      <c r="D13" s="4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7"/>
      <c r="AJ13" s="7"/>
      <c r="AK13" s="47"/>
      <c r="AL13" s="47"/>
    </row>
    <row r="14" spans="1:38" ht="15.5" x14ac:dyDescent="0.35">
      <c r="A14" s="48"/>
      <c r="C14" s="45"/>
      <c r="D14" s="4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7"/>
      <c r="AJ14" s="7"/>
      <c r="AK14" s="47"/>
      <c r="AL14" s="47"/>
    </row>
    <row r="15" spans="1:38" ht="15.5" x14ac:dyDescent="0.35">
      <c r="A15" s="48">
        <v>64</v>
      </c>
      <c r="C15" s="46" t="s">
        <v>76</v>
      </c>
      <c r="D15" s="46" t="s">
        <v>149</v>
      </c>
      <c r="E15" s="10">
        <v>100</v>
      </c>
      <c r="F15" s="10">
        <v>8</v>
      </c>
      <c r="G15" s="10">
        <v>100</v>
      </c>
      <c r="H15" s="10">
        <v>6</v>
      </c>
      <c r="I15" s="10">
        <v>99</v>
      </c>
      <c r="J15" s="10">
        <v>6</v>
      </c>
      <c r="K15" s="10">
        <v>100</v>
      </c>
      <c r="L15" s="10">
        <v>9</v>
      </c>
      <c r="M15" s="10">
        <v>399</v>
      </c>
      <c r="N15" s="10">
        <v>29</v>
      </c>
      <c r="O15" s="10">
        <v>95</v>
      </c>
      <c r="P15" s="10">
        <v>1</v>
      </c>
      <c r="Q15" s="10">
        <v>92</v>
      </c>
      <c r="R15" s="10">
        <v>0</v>
      </c>
      <c r="S15" s="10">
        <v>94</v>
      </c>
      <c r="T15" s="10">
        <v>2</v>
      </c>
      <c r="U15" s="10">
        <v>91</v>
      </c>
      <c r="V15" s="10">
        <v>1</v>
      </c>
      <c r="W15" s="10">
        <v>372</v>
      </c>
      <c r="X15" s="10">
        <v>4</v>
      </c>
      <c r="Y15" s="10">
        <v>98</v>
      </c>
      <c r="Z15" s="10">
        <v>4</v>
      </c>
      <c r="AA15" s="10">
        <v>97</v>
      </c>
      <c r="AB15" s="10">
        <v>2</v>
      </c>
      <c r="AC15" s="10">
        <v>96</v>
      </c>
      <c r="AD15" s="10">
        <v>1</v>
      </c>
      <c r="AE15" s="10">
        <v>95</v>
      </c>
      <c r="AF15" s="10">
        <v>2</v>
      </c>
      <c r="AG15" s="10">
        <v>386</v>
      </c>
      <c r="AH15" s="10">
        <v>9</v>
      </c>
      <c r="AI15" s="7">
        <v>1157</v>
      </c>
      <c r="AJ15" s="7">
        <v>42</v>
      </c>
      <c r="AK15" s="47"/>
      <c r="AL15" s="47"/>
    </row>
    <row r="16" spans="1:38" ht="15.5" x14ac:dyDescent="0.35">
      <c r="A16" s="48">
        <v>66</v>
      </c>
      <c r="C16" s="46" t="s">
        <v>173</v>
      </c>
      <c r="D16" s="46" t="s">
        <v>174</v>
      </c>
      <c r="E16" s="10">
        <v>99</v>
      </c>
      <c r="F16" s="10">
        <v>5</v>
      </c>
      <c r="G16" s="10">
        <v>100</v>
      </c>
      <c r="H16" s="10">
        <v>7</v>
      </c>
      <c r="I16" s="10">
        <v>100</v>
      </c>
      <c r="J16" s="10">
        <v>6</v>
      </c>
      <c r="K16" s="10">
        <v>98</v>
      </c>
      <c r="L16" s="10">
        <v>4</v>
      </c>
      <c r="M16" s="10">
        <v>397</v>
      </c>
      <c r="N16" s="10">
        <v>22</v>
      </c>
      <c r="O16" s="10">
        <v>95</v>
      </c>
      <c r="P16" s="10">
        <v>2</v>
      </c>
      <c r="Q16" s="10">
        <v>95</v>
      </c>
      <c r="R16" s="10">
        <v>3</v>
      </c>
      <c r="S16" s="10">
        <v>99</v>
      </c>
      <c r="T16" s="10">
        <v>3</v>
      </c>
      <c r="U16" s="10">
        <v>91</v>
      </c>
      <c r="V16" s="10">
        <v>1</v>
      </c>
      <c r="W16" s="10">
        <v>380</v>
      </c>
      <c r="X16" s="10">
        <v>9</v>
      </c>
      <c r="Y16" s="10">
        <v>100</v>
      </c>
      <c r="Z16" s="10">
        <v>5</v>
      </c>
      <c r="AA16" s="10">
        <v>97</v>
      </c>
      <c r="AB16" s="10">
        <v>3</v>
      </c>
      <c r="AC16" s="10">
        <v>99</v>
      </c>
      <c r="AD16" s="10">
        <v>4</v>
      </c>
      <c r="AE16" s="10">
        <v>98</v>
      </c>
      <c r="AF16" s="10">
        <v>2</v>
      </c>
      <c r="AG16" s="10">
        <v>394</v>
      </c>
      <c r="AH16" s="10">
        <v>14</v>
      </c>
      <c r="AI16" s="7">
        <v>1171</v>
      </c>
      <c r="AJ16" s="7">
        <v>45</v>
      </c>
      <c r="AK16" s="47"/>
      <c r="AL16" s="47"/>
    </row>
    <row r="17" spans="1:38" ht="15.5" x14ac:dyDescent="0.35">
      <c r="A17" s="48"/>
      <c r="C17" s="45"/>
      <c r="D17" s="4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7"/>
      <c r="AJ17" s="7"/>
      <c r="AK17" s="47"/>
      <c r="AL17" s="47"/>
    </row>
    <row r="18" spans="1:38" ht="15.5" x14ac:dyDescent="0.35">
      <c r="A18" s="48"/>
      <c r="C18" s="45"/>
      <c r="D18" s="4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7"/>
      <c r="AJ18" s="7"/>
      <c r="AK18" s="47"/>
      <c r="AL18" s="47"/>
    </row>
    <row r="19" spans="1:38" ht="15.5" x14ac:dyDescent="0.35">
      <c r="A19" s="48"/>
      <c r="C19" s="45"/>
      <c r="D19" s="45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7"/>
      <c r="AJ19" s="7"/>
      <c r="AK19" s="47"/>
      <c r="AL19" s="47"/>
    </row>
    <row r="20" spans="1:38" ht="15.5" x14ac:dyDescent="0.35">
      <c r="A20" s="48">
        <v>74</v>
      </c>
      <c r="C20" s="46" t="s">
        <v>127</v>
      </c>
      <c r="D20" s="46" t="s">
        <v>128</v>
      </c>
      <c r="E20" s="10">
        <v>100</v>
      </c>
      <c r="F20" s="10">
        <v>5</v>
      </c>
      <c r="G20" s="10">
        <v>99</v>
      </c>
      <c r="H20" s="10">
        <v>4</v>
      </c>
      <c r="I20" s="10">
        <v>100</v>
      </c>
      <c r="J20" s="10">
        <v>5</v>
      </c>
      <c r="K20" s="10">
        <v>100</v>
      </c>
      <c r="L20" s="10">
        <v>3</v>
      </c>
      <c r="M20" s="10">
        <v>399</v>
      </c>
      <c r="N20" s="10">
        <v>17</v>
      </c>
      <c r="O20" s="10">
        <v>93</v>
      </c>
      <c r="P20" s="10">
        <v>0</v>
      </c>
      <c r="Q20" s="10">
        <v>88</v>
      </c>
      <c r="R20" s="10">
        <v>1</v>
      </c>
      <c r="S20" s="10">
        <v>80</v>
      </c>
      <c r="T20" s="10">
        <v>0</v>
      </c>
      <c r="U20" s="10">
        <v>88</v>
      </c>
      <c r="V20" s="10">
        <v>0</v>
      </c>
      <c r="W20" s="10">
        <v>349</v>
      </c>
      <c r="X20" s="10">
        <v>1</v>
      </c>
      <c r="Y20" s="10">
        <v>96</v>
      </c>
      <c r="Z20" s="10">
        <v>3</v>
      </c>
      <c r="AA20" s="10">
        <v>88</v>
      </c>
      <c r="AB20" s="10">
        <v>1</v>
      </c>
      <c r="AC20" s="10">
        <v>86</v>
      </c>
      <c r="AD20" s="10">
        <v>0</v>
      </c>
      <c r="AE20" s="10">
        <v>89</v>
      </c>
      <c r="AF20" s="10">
        <v>0</v>
      </c>
      <c r="AG20" s="10">
        <v>359</v>
      </c>
      <c r="AH20" s="10">
        <v>4</v>
      </c>
      <c r="AI20" s="7">
        <v>1107</v>
      </c>
      <c r="AJ20" s="7">
        <v>22</v>
      </c>
      <c r="AK20" s="47"/>
      <c r="AL20" s="47"/>
    </row>
    <row r="21" spans="1:38" ht="15.5" x14ac:dyDescent="0.35">
      <c r="A21" s="48">
        <v>76</v>
      </c>
      <c r="C21" s="46" t="s">
        <v>152</v>
      </c>
      <c r="D21" s="46" t="s">
        <v>153</v>
      </c>
      <c r="E21" s="10">
        <v>98</v>
      </c>
      <c r="F21" s="10">
        <v>7</v>
      </c>
      <c r="G21" s="10">
        <v>99</v>
      </c>
      <c r="H21" s="10">
        <v>5</v>
      </c>
      <c r="I21" s="10">
        <v>98</v>
      </c>
      <c r="J21" s="10">
        <v>4</v>
      </c>
      <c r="K21" s="10">
        <v>97</v>
      </c>
      <c r="L21" s="10">
        <v>3</v>
      </c>
      <c r="M21" s="10">
        <v>392</v>
      </c>
      <c r="N21" s="10">
        <v>19</v>
      </c>
      <c r="O21" s="10">
        <v>92</v>
      </c>
      <c r="P21" s="10">
        <v>2</v>
      </c>
      <c r="Q21" s="10">
        <v>89</v>
      </c>
      <c r="R21" s="10">
        <v>1</v>
      </c>
      <c r="S21" s="10">
        <v>94</v>
      </c>
      <c r="T21" s="10">
        <v>2</v>
      </c>
      <c r="U21" s="10">
        <v>95</v>
      </c>
      <c r="V21" s="10">
        <v>2</v>
      </c>
      <c r="W21" s="10">
        <v>370</v>
      </c>
      <c r="X21" s="10">
        <v>7</v>
      </c>
      <c r="Y21" s="10">
        <v>94</v>
      </c>
      <c r="Z21" s="10">
        <v>3</v>
      </c>
      <c r="AA21" s="10">
        <v>95</v>
      </c>
      <c r="AB21" s="10">
        <v>3</v>
      </c>
      <c r="AC21" s="10">
        <v>98</v>
      </c>
      <c r="AD21" s="10">
        <v>3</v>
      </c>
      <c r="AE21" s="10">
        <v>95</v>
      </c>
      <c r="AF21" s="10">
        <v>3</v>
      </c>
      <c r="AG21" s="10">
        <v>382</v>
      </c>
      <c r="AH21" s="10">
        <v>12</v>
      </c>
      <c r="AI21" s="7">
        <v>1144</v>
      </c>
      <c r="AJ21" s="7">
        <v>38</v>
      </c>
      <c r="AK21" s="47"/>
      <c r="AL21" s="47"/>
    </row>
    <row r="22" spans="1:38" ht="15.5" x14ac:dyDescent="0.35">
      <c r="A22" s="48"/>
      <c r="C22" s="45"/>
      <c r="D22" s="45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7"/>
      <c r="AJ22" s="7"/>
      <c r="AK22" s="47"/>
      <c r="AL22" s="47"/>
    </row>
    <row r="23" spans="1:38" ht="15.5" x14ac:dyDescent="0.35">
      <c r="A23" s="49"/>
      <c r="B23" s="49"/>
      <c r="C23" s="46"/>
      <c r="D23" s="4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44"/>
      <c r="AJ23" s="44"/>
      <c r="AK23" s="2"/>
      <c r="AL23" s="47"/>
    </row>
    <row r="24" spans="1:38" ht="15.5" x14ac:dyDescent="0.35">
      <c r="A24" s="49"/>
      <c r="B24" s="49"/>
      <c r="C24" s="46"/>
      <c r="D24" s="4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44"/>
      <c r="AJ24" s="44"/>
      <c r="AK24" s="2"/>
      <c r="AL24" s="47"/>
    </row>
    <row r="26" spans="1:38" ht="13" x14ac:dyDescent="0.3">
      <c r="A26" s="7" t="s">
        <v>11</v>
      </c>
      <c r="B26" s="7"/>
      <c r="C26" s="8" t="s">
        <v>0</v>
      </c>
      <c r="D26" s="8" t="s">
        <v>1</v>
      </c>
      <c r="E26" s="9">
        <v>1</v>
      </c>
      <c r="F26" s="9" t="s">
        <v>118</v>
      </c>
      <c r="G26" s="9">
        <v>2</v>
      </c>
      <c r="H26" s="9" t="s">
        <v>118</v>
      </c>
      <c r="I26" s="9">
        <v>3</v>
      </c>
      <c r="J26" s="9" t="s">
        <v>118</v>
      </c>
      <c r="K26" s="9">
        <v>4</v>
      </c>
      <c r="L26" s="9" t="s">
        <v>118</v>
      </c>
      <c r="M26" s="9" t="s">
        <v>274</v>
      </c>
      <c r="N26" s="9" t="s">
        <v>118</v>
      </c>
      <c r="O26" s="9">
        <v>1</v>
      </c>
      <c r="P26" s="9" t="s">
        <v>118</v>
      </c>
      <c r="Q26" s="9">
        <v>2</v>
      </c>
      <c r="R26" s="9" t="s">
        <v>118</v>
      </c>
      <c r="S26" s="9">
        <v>3</v>
      </c>
      <c r="T26" s="9" t="s">
        <v>118</v>
      </c>
      <c r="U26" s="9">
        <v>4</v>
      </c>
      <c r="V26" s="9" t="s">
        <v>118</v>
      </c>
      <c r="W26" s="9" t="s">
        <v>275</v>
      </c>
      <c r="X26" s="9" t="s">
        <v>118</v>
      </c>
      <c r="Y26" s="9">
        <v>1</v>
      </c>
      <c r="Z26" s="9" t="s">
        <v>118</v>
      </c>
      <c r="AA26" s="9">
        <v>2</v>
      </c>
      <c r="AB26" s="9" t="s">
        <v>118</v>
      </c>
      <c r="AC26" s="9">
        <v>3</v>
      </c>
      <c r="AD26" s="9" t="s">
        <v>276</v>
      </c>
      <c r="AE26" s="9">
        <v>4</v>
      </c>
      <c r="AF26" s="9" t="s">
        <v>118</v>
      </c>
      <c r="AG26" s="9" t="s">
        <v>277</v>
      </c>
      <c r="AH26" s="9" t="s">
        <v>118</v>
      </c>
      <c r="AI26" s="9" t="s">
        <v>8</v>
      </c>
      <c r="AJ26" s="9" t="s">
        <v>118</v>
      </c>
      <c r="AK26" s="7" t="s">
        <v>280</v>
      </c>
      <c r="AL26" s="82" t="s">
        <v>276</v>
      </c>
    </row>
    <row r="27" spans="1:38" ht="15.5" x14ac:dyDescent="0.35">
      <c r="A27" s="106">
        <v>62</v>
      </c>
      <c r="C27" s="46" t="s">
        <v>173</v>
      </c>
      <c r="D27" s="46" t="s">
        <v>174</v>
      </c>
      <c r="E27" s="10">
        <v>99</v>
      </c>
      <c r="F27" s="10">
        <v>3</v>
      </c>
      <c r="G27" s="10">
        <v>100</v>
      </c>
      <c r="H27" s="10">
        <v>7</v>
      </c>
      <c r="I27" s="10">
        <v>100</v>
      </c>
      <c r="J27" s="10">
        <v>6</v>
      </c>
      <c r="K27" s="10">
        <v>99</v>
      </c>
      <c r="L27" s="10">
        <v>3</v>
      </c>
      <c r="M27" s="10">
        <v>398</v>
      </c>
      <c r="N27" s="10">
        <v>19</v>
      </c>
      <c r="O27" s="10">
        <v>95</v>
      </c>
      <c r="P27" s="10">
        <v>3</v>
      </c>
      <c r="Q27" s="10">
        <v>95</v>
      </c>
      <c r="R27" s="10">
        <v>2</v>
      </c>
      <c r="S27" s="10">
        <v>95</v>
      </c>
      <c r="T27" s="10">
        <v>0</v>
      </c>
      <c r="U27" s="10">
        <v>94</v>
      </c>
      <c r="V27" s="10">
        <v>2</v>
      </c>
      <c r="W27" s="10">
        <v>379</v>
      </c>
      <c r="X27" s="10">
        <v>7</v>
      </c>
      <c r="Y27" s="10">
        <v>96</v>
      </c>
      <c r="Z27" s="10">
        <v>0</v>
      </c>
      <c r="AA27" s="10">
        <v>96</v>
      </c>
      <c r="AB27" s="10">
        <v>3</v>
      </c>
      <c r="AC27" s="10">
        <v>100</v>
      </c>
      <c r="AD27" s="10">
        <v>3</v>
      </c>
      <c r="AE27" s="10">
        <v>99</v>
      </c>
      <c r="AF27" s="10">
        <v>3</v>
      </c>
      <c r="AG27" s="10">
        <v>391</v>
      </c>
      <c r="AH27" s="10">
        <v>9</v>
      </c>
      <c r="AI27" s="7">
        <v>1168</v>
      </c>
      <c r="AJ27" s="7">
        <v>35</v>
      </c>
      <c r="AK27" s="108">
        <v>2339</v>
      </c>
      <c r="AL27" s="108">
        <v>80</v>
      </c>
    </row>
    <row r="28" spans="1:38" ht="15.5" x14ac:dyDescent="0.35">
      <c r="A28" s="106">
        <v>64</v>
      </c>
      <c r="C28" s="46" t="s">
        <v>76</v>
      </c>
      <c r="D28" s="46" t="s">
        <v>149</v>
      </c>
      <c r="E28" s="10">
        <v>100</v>
      </c>
      <c r="F28" s="10">
        <v>7</v>
      </c>
      <c r="G28" s="10">
        <v>99</v>
      </c>
      <c r="H28" s="10">
        <v>8</v>
      </c>
      <c r="I28" s="10">
        <v>100</v>
      </c>
      <c r="J28" s="10">
        <v>7</v>
      </c>
      <c r="K28" s="10">
        <v>100</v>
      </c>
      <c r="L28" s="10">
        <v>7</v>
      </c>
      <c r="M28" s="10">
        <v>399</v>
      </c>
      <c r="N28" s="10">
        <v>29</v>
      </c>
      <c r="O28" s="10">
        <v>95</v>
      </c>
      <c r="P28" s="10">
        <v>2</v>
      </c>
      <c r="Q28" s="10">
        <v>93</v>
      </c>
      <c r="R28" s="10">
        <v>1</v>
      </c>
      <c r="S28" s="10">
        <v>94</v>
      </c>
      <c r="T28" s="10">
        <v>2</v>
      </c>
      <c r="U28" s="10">
        <v>94</v>
      </c>
      <c r="V28" s="10">
        <v>2</v>
      </c>
      <c r="W28" s="10">
        <v>376</v>
      </c>
      <c r="X28" s="10">
        <v>7</v>
      </c>
      <c r="Y28" s="10">
        <v>95</v>
      </c>
      <c r="Z28" s="10">
        <v>3</v>
      </c>
      <c r="AA28" s="10">
        <v>98</v>
      </c>
      <c r="AB28" s="10">
        <v>5</v>
      </c>
      <c r="AC28" s="10">
        <v>98</v>
      </c>
      <c r="AD28" s="10">
        <v>4</v>
      </c>
      <c r="AE28" s="10">
        <v>94</v>
      </c>
      <c r="AF28" s="10">
        <v>1</v>
      </c>
      <c r="AG28" s="10">
        <v>385</v>
      </c>
      <c r="AH28" s="10">
        <v>13</v>
      </c>
      <c r="AI28" s="7">
        <v>1160</v>
      </c>
      <c r="AJ28" s="7">
        <v>49</v>
      </c>
      <c r="AK28" s="108">
        <v>2317</v>
      </c>
      <c r="AL28" s="108">
        <v>91</v>
      </c>
    </row>
    <row r="29" spans="1:38" ht="15.5" x14ac:dyDescent="0.35">
      <c r="A29" s="106">
        <v>72</v>
      </c>
      <c r="C29" s="45" t="s">
        <v>129</v>
      </c>
      <c r="D29" s="45" t="s">
        <v>98</v>
      </c>
      <c r="E29" s="10">
        <v>99</v>
      </c>
      <c r="F29" s="10">
        <v>5</v>
      </c>
      <c r="G29" s="10">
        <v>100</v>
      </c>
      <c r="H29" s="10">
        <v>5</v>
      </c>
      <c r="I29" s="10">
        <v>100</v>
      </c>
      <c r="J29" s="10">
        <v>4</v>
      </c>
      <c r="K29" s="10">
        <v>97</v>
      </c>
      <c r="L29" s="10">
        <v>2</v>
      </c>
      <c r="M29" s="10">
        <v>396</v>
      </c>
      <c r="N29" s="10">
        <v>16</v>
      </c>
      <c r="O29" s="10">
        <v>99</v>
      </c>
      <c r="P29" s="10">
        <v>3</v>
      </c>
      <c r="Q29" s="10">
        <v>93</v>
      </c>
      <c r="R29" s="10">
        <v>2</v>
      </c>
      <c r="S29" s="10">
        <v>94</v>
      </c>
      <c r="T29" s="10">
        <v>1</v>
      </c>
      <c r="U29" s="10">
        <v>97</v>
      </c>
      <c r="V29" s="10">
        <v>5</v>
      </c>
      <c r="W29" s="10">
        <v>383</v>
      </c>
      <c r="X29" s="10">
        <v>11</v>
      </c>
      <c r="Y29" s="10">
        <v>98</v>
      </c>
      <c r="Z29" s="10">
        <v>3</v>
      </c>
      <c r="AA29" s="10">
        <v>97</v>
      </c>
      <c r="AB29" s="10">
        <v>2</v>
      </c>
      <c r="AC29" s="10">
        <v>96</v>
      </c>
      <c r="AD29" s="10">
        <v>3</v>
      </c>
      <c r="AE29" s="10">
        <v>97</v>
      </c>
      <c r="AF29" s="10">
        <v>4</v>
      </c>
      <c r="AG29" s="10">
        <v>388</v>
      </c>
      <c r="AH29" s="10">
        <v>12</v>
      </c>
      <c r="AI29" s="7">
        <v>1167</v>
      </c>
      <c r="AJ29" s="7">
        <v>39</v>
      </c>
      <c r="AK29" s="108">
        <v>2315</v>
      </c>
      <c r="AL29" s="108">
        <v>69</v>
      </c>
    </row>
    <row r="30" spans="1:38" ht="15.5" x14ac:dyDescent="0.35">
      <c r="A30" s="106">
        <v>66</v>
      </c>
      <c r="C30" s="46" t="s">
        <v>122</v>
      </c>
      <c r="D30" s="46" t="s">
        <v>123</v>
      </c>
      <c r="E30" s="10">
        <v>100</v>
      </c>
      <c r="F30" s="10">
        <v>6</v>
      </c>
      <c r="G30" s="10">
        <v>99</v>
      </c>
      <c r="H30" s="10">
        <v>5</v>
      </c>
      <c r="I30" s="10">
        <v>100</v>
      </c>
      <c r="J30" s="10">
        <v>5</v>
      </c>
      <c r="K30" s="10">
        <v>100</v>
      </c>
      <c r="L30" s="10">
        <v>10</v>
      </c>
      <c r="M30" s="10">
        <v>399</v>
      </c>
      <c r="N30" s="10">
        <v>26</v>
      </c>
      <c r="O30" s="10">
        <v>95</v>
      </c>
      <c r="P30" s="10">
        <v>5</v>
      </c>
      <c r="Q30" s="10">
        <v>88</v>
      </c>
      <c r="R30" s="10">
        <v>2</v>
      </c>
      <c r="S30" s="10">
        <v>94</v>
      </c>
      <c r="T30" s="10">
        <v>3</v>
      </c>
      <c r="U30" s="10">
        <v>95</v>
      </c>
      <c r="V30" s="10">
        <v>3</v>
      </c>
      <c r="W30" s="10">
        <v>372</v>
      </c>
      <c r="X30" s="10">
        <v>13</v>
      </c>
      <c r="Y30" s="10">
        <v>95</v>
      </c>
      <c r="Z30" s="10">
        <v>1</v>
      </c>
      <c r="AA30" s="10">
        <v>98</v>
      </c>
      <c r="AB30" s="10">
        <v>4</v>
      </c>
      <c r="AC30" s="10">
        <v>97</v>
      </c>
      <c r="AD30" s="10">
        <v>2</v>
      </c>
      <c r="AE30" s="10">
        <v>96</v>
      </c>
      <c r="AF30" s="10">
        <v>1</v>
      </c>
      <c r="AG30" s="10">
        <v>386</v>
      </c>
      <c r="AH30" s="10">
        <v>8</v>
      </c>
      <c r="AI30" s="7">
        <v>1157</v>
      </c>
      <c r="AJ30" s="7">
        <v>47</v>
      </c>
      <c r="AK30" s="108">
        <v>2302</v>
      </c>
      <c r="AL30" s="108">
        <v>81</v>
      </c>
    </row>
    <row r="31" spans="1:38" ht="15.5" x14ac:dyDescent="0.35">
      <c r="A31" s="106">
        <v>74</v>
      </c>
      <c r="C31" s="46" t="s">
        <v>152</v>
      </c>
      <c r="D31" s="46" t="s">
        <v>153</v>
      </c>
      <c r="E31" s="10">
        <v>97</v>
      </c>
      <c r="F31" s="10">
        <v>4</v>
      </c>
      <c r="G31" s="10">
        <v>98</v>
      </c>
      <c r="H31" s="10">
        <v>4</v>
      </c>
      <c r="I31" s="10">
        <v>98</v>
      </c>
      <c r="J31" s="10">
        <v>5</v>
      </c>
      <c r="K31" s="10">
        <v>100</v>
      </c>
      <c r="L31" s="10">
        <v>7</v>
      </c>
      <c r="M31" s="10">
        <v>393</v>
      </c>
      <c r="N31" s="10">
        <v>20</v>
      </c>
      <c r="O31" s="10">
        <v>95</v>
      </c>
      <c r="P31" s="10">
        <v>0</v>
      </c>
      <c r="Q31" s="10">
        <v>93</v>
      </c>
      <c r="R31" s="10">
        <v>0</v>
      </c>
      <c r="S31" s="10">
        <v>90</v>
      </c>
      <c r="T31" s="10">
        <v>0</v>
      </c>
      <c r="U31" s="10">
        <v>91</v>
      </c>
      <c r="V31" s="10">
        <v>0</v>
      </c>
      <c r="W31" s="10">
        <v>369</v>
      </c>
      <c r="X31" s="10">
        <v>0</v>
      </c>
      <c r="Y31" s="10">
        <v>96</v>
      </c>
      <c r="Z31" s="10">
        <v>3</v>
      </c>
      <c r="AA31" s="10">
        <v>96</v>
      </c>
      <c r="AB31" s="10">
        <v>1</v>
      </c>
      <c r="AC31" s="10">
        <v>92</v>
      </c>
      <c r="AD31" s="10">
        <v>0</v>
      </c>
      <c r="AE31" s="10">
        <v>96</v>
      </c>
      <c r="AF31" s="10">
        <v>3</v>
      </c>
      <c r="AG31" s="10">
        <v>380</v>
      </c>
      <c r="AH31" s="10">
        <v>7</v>
      </c>
      <c r="AI31" s="7">
        <v>1142</v>
      </c>
      <c r="AJ31" s="7">
        <v>27</v>
      </c>
      <c r="AK31" s="108">
        <v>2286</v>
      </c>
      <c r="AL31" s="108">
        <v>65</v>
      </c>
    </row>
    <row r="32" spans="1:38" ht="15.5" x14ac:dyDescent="0.35">
      <c r="A32" s="106">
        <v>60</v>
      </c>
      <c r="C32" s="45" t="s">
        <v>160</v>
      </c>
      <c r="D32" s="45" t="s">
        <v>161</v>
      </c>
      <c r="E32" s="10">
        <v>100</v>
      </c>
      <c r="F32" s="10">
        <v>6</v>
      </c>
      <c r="G32" s="10">
        <v>100</v>
      </c>
      <c r="H32" s="10">
        <v>7</v>
      </c>
      <c r="I32" s="10">
        <v>99</v>
      </c>
      <c r="J32" s="10">
        <v>3</v>
      </c>
      <c r="K32" s="10">
        <v>100</v>
      </c>
      <c r="L32" s="10">
        <v>5</v>
      </c>
      <c r="M32" s="10">
        <v>399</v>
      </c>
      <c r="N32" s="10">
        <v>21</v>
      </c>
      <c r="O32" s="10">
        <v>95</v>
      </c>
      <c r="P32" s="10">
        <v>3</v>
      </c>
      <c r="Q32" s="10">
        <v>96</v>
      </c>
      <c r="R32" s="10">
        <v>3</v>
      </c>
      <c r="S32" s="10">
        <v>91</v>
      </c>
      <c r="T32" s="10">
        <v>1</v>
      </c>
      <c r="U32" s="10">
        <v>96</v>
      </c>
      <c r="V32" s="10">
        <v>1</v>
      </c>
      <c r="W32" s="10">
        <v>378</v>
      </c>
      <c r="X32" s="10">
        <v>8</v>
      </c>
      <c r="Y32" s="10">
        <v>94</v>
      </c>
      <c r="Z32" s="10">
        <v>3</v>
      </c>
      <c r="AA32" s="10">
        <v>93</v>
      </c>
      <c r="AB32" s="10">
        <v>3</v>
      </c>
      <c r="AC32" s="10">
        <v>93</v>
      </c>
      <c r="AD32" s="10">
        <v>3</v>
      </c>
      <c r="AE32" s="10">
        <v>89</v>
      </c>
      <c r="AF32" s="10">
        <v>1</v>
      </c>
      <c r="AG32" s="10">
        <v>369</v>
      </c>
      <c r="AH32" s="10">
        <v>10</v>
      </c>
      <c r="AI32" s="7">
        <v>1146</v>
      </c>
      <c r="AJ32" s="7">
        <v>39</v>
      </c>
      <c r="AK32" s="108">
        <v>2283</v>
      </c>
      <c r="AL32" s="108">
        <v>70</v>
      </c>
    </row>
    <row r="33" spans="1:38" ht="15.5" x14ac:dyDescent="0.35">
      <c r="A33" s="106">
        <v>68</v>
      </c>
      <c r="C33" s="46" t="s">
        <v>127</v>
      </c>
      <c r="D33" s="46" t="s">
        <v>128</v>
      </c>
      <c r="E33" s="10">
        <v>100</v>
      </c>
      <c r="F33" s="10">
        <v>7</v>
      </c>
      <c r="G33" s="10">
        <v>99</v>
      </c>
      <c r="H33" s="10">
        <v>4</v>
      </c>
      <c r="I33" s="10">
        <v>98</v>
      </c>
      <c r="J33" s="10">
        <v>5</v>
      </c>
      <c r="K33" s="10">
        <v>98</v>
      </c>
      <c r="L33" s="10">
        <v>1</v>
      </c>
      <c r="M33" s="10">
        <v>395</v>
      </c>
      <c r="N33" s="10">
        <v>17</v>
      </c>
      <c r="O33" s="10">
        <v>89</v>
      </c>
      <c r="P33" s="10">
        <v>1</v>
      </c>
      <c r="Q33" s="10">
        <v>86</v>
      </c>
      <c r="R33" s="10">
        <v>0</v>
      </c>
      <c r="S33" s="10">
        <v>85</v>
      </c>
      <c r="T33" s="10">
        <v>2</v>
      </c>
      <c r="U33" s="10">
        <v>87</v>
      </c>
      <c r="V33" s="10">
        <v>0</v>
      </c>
      <c r="W33" s="10">
        <v>347</v>
      </c>
      <c r="X33" s="10">
        <v>3</v>
      </c>
      <c r="Y33" s="10">
        <v>94</v>
      </c>
      <c r="Z33" s="10">
        <v>3</v>
      </c>
      <c r="AA33" s="10">
        <v>87</v>
      </c>
      <c r="AB33" s="10">
        <v>1</v>
      </c>
      <c r="AC33" s="10">
        <v>85</v>
      </c>
      <c r="AD33" s="10">
        <v>1</v>
      </c>
      <c r="AE33" s="10">
        <v>87</v>
      </c>
      <c r="AF33" s="10">
        <v>1</v>
      </c>
      <c r="AG33" s="10">
        <v>353</v>
      </c>
      <c r="AH33" s="10">
        <v>6</v>
      </c>
      <c r="AI33" s="7">
        <v>1095</v>
      </c>
      <c r="AJ33" s="7">
        <v>26</v>
      </c>
      <c r="AK33" s="108">
        <v>2202</v>
      </c>
      <c r="AL33" s="108">
        <v>48</v>
      </c>
    </row>
    <row r="34" spans="1:38" ht="15.5" x14ac:dyDescent="0.35">
      <c r="A34" s="106"/>
      <c r="C34" s="45"/>
      <c r="D34" s="45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7"/>
      <c r="AJ34" s="7"/>
      <c r="AK34" s="108"/>
      <c r="AL34" s="108"/>
    </row>
    <row r="35" spans="1:38" ht="15.5" x14ac:dyDescent="0.35">
      <c r="A35" s="106"/>
      <c r="C35" s="45"/>
      <c r="D35" s="45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7"/>
      <c r="AJ35" s="7"/>
      <c r="AK35" s="108"/>
      <c r="AL35" s="108"/>
    </row>
    <row r="36" spans="1:38" ht="15.5" x14ac:dyDescent="0.35">
      <c r="A36" s="106"/>
      <c r="C36" s="45"/>
      <c r="D36" s="45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7"/>
      <c r="AJ36" s="7"/>
      <c r="AK36" s="108"/>
      <c r="AL36" s="108"/>
    </row>
    <row r="37" spans="1:38" ht="15.5" x14ac:dyDescent="0.35">
      <c r="A37" s="106"/>
      <c r="C37" s="45"/>
      <c r="D37" s="45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7"/>
      <c r="AJ37" s="7"/>
      <c r="AK37" s="108"/>
      <c r="AL37" s="108"/>
    </row>
    <row r="38" spans="1:38" ht="15.5" x14ac:dyDescent="0.35">
      <c r="A38" s="106"/>
      <c r="C38" s="45"/>
      <c r="D38" s="45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7"/>
      <c r="AJ38" s="7"/>
      <c r="AK38" s="108"/>
      <c r="AL38" s="108"/>
    </row>
    <row r="39" spans="1:38" ht="15.5" x14ac:dyDescent="0.35">
      <c r="A39" s="106"/>
      <c r="C39" s="45"/>
      <c r="D39" s="45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7"/>
      <c r="AJ39" s="7"/>
      <c r="AK39" s="108"/>
      <c r="AL39" s="108"/>
    </row>
    <row r="40" spans="1:38" ht="15.5" x14ac:dyDescent="0.35">
      <c r="A40" s="106"/>
      <c r="C40" s="45"/>
      <c r="D40" s="45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7"/>
      <c r="AJ40" s="7"/>
      <c r="AK40" s="108"/>
      <c r="AL40" s="108"/>
    </row>
    <row r="44" spans="1:38" x14ac:dyDescent="0.25">
      <c r="C44" t="s">
        <v>370</v>
      </c>
    </row>
    <row r="45" spans="1:38" x14ac:dyDescent="0.25">
      <c r="C45" t="s">
        <v>122</v>
      </c>
      <c r="E45">
        <v>1145</v>
      </c>
    </row>
    <row r="46" spans="1:38" x14ac:dyDescent="0.25">
      <c r="C46" t="s">
        <v>76</v>
      </c>
      <c r="E46">
        <v>1157</v>
      </c>
    </row>
    <row r="47" spans="1:38" x14ac:dyDescent="0.25">
      <c r="C47" t="s">
        <v>129</v>
      </c>
      <c r="E47" s="109">
        <v>1148</v>
      </c>
    </row>
    <row r="48" spans="1:38" x14ac:dyDescent="0.25">
      <c r="E48">
        <f>SUM(E45:E47)</f>
        <v>3450</v>
      </c>
    </row>
  </sheetData>
  <mergeCells count="2">
    <mergeCell ref="A1:AL1"/>
    <mergeCell ref="A2:AL2"/>
  </mergeCells>
  <phoneticPr fontId="39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AH1"/>
    </sheetView>
  </sheetViews>
  <sheetFormatPr defaultRowHeight="12.5" x14ac:dyDescent="0.25"/>
  <cols>
    <col min="3" max="3" width="16.7265625" bestFit="1" customWidth="1"/>
    <col min="4" max="4" width="10.453125" bestFit="1" customWidth="1"/>
    <col min="6" max="6" width="2" bestFit="1" customWidth="1"/>
    <col min="8" max="8" width="2" bestFit="1" customWidth="1"/>
    <col min="10" max="10" width="2" bestFit="1" customWidth="1"/>
    <col min="12" max="12" width="2" bestFit="1" customWidth="1"/>
    <col min="14" max="14" width="2" bestFit="1" customWidth="1"/>
    <col min="16" max="16" width="2" bestFit="1" customWidth="1"/>
    <col min="18" max="18" width="2.7265625" bestFit="1" customWidth="1"/>
    <col min="20" max="20" width="2" bestFit="1" customWidth="1"/>
    <col min="22" max="22" width="2" bestFit="1" customWidth="1"/>
    <col min="24" max="24" width="2" bestFit="1" customWidth="1"/>
    <col min="26" max="26" width="2" bestFit="1" customWidth="1"/>
    <col min="28" max="28" width="2" bestFit="1" customWidth="1"/>
    <col min="30" max="30" width="2" bestFit="1" customWidth="1"/>
    <col min="32" max="32" width="2.7265625" bestFit="1" customWidth="1"/>
    <col min="34" max="34" width="2.7265625" bestFit="1" customWidth="1"/>
  </cols>
  <sheetData>
    <row r="1" spans="1:34" ht="15.5" x14ac:dyDescent="0.35">
      <c r="A1" s="146" t="s">
        <v>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ht="15.5" x14ac:dyDescent="0.35">
      <c r="A2" s="146" t="s">
        <v>408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x14ac:dyDescent="0.3">
      <c r="A4" s="143" t="s">
        <v>3</v>
      </c>
      <c r="B4" s="143"/>
      <c r="C4" s="107" t="s">
        <v>406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3" x14ac:dyDescent="0.3">
      <c r="A5" s="144" t="s">
        <v>4</v>
      </c>
      <c r="B5" s="144"/>
      <c r="C5" s="107" t="s">
        <v>409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13" x14ac:dyDescent="0.3">
      <c r="A6" s="143" t="s">
        <v>5</v>
      </c>
      <c r="B6" s="143"/>
      <c r="C6" s="107" t="s">
        <v>371</v>
      </c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</row>
    <row r="7" spans="1:34" x14ac:dyDescent="0.25">
      <c r="A7" s="3"/>
      <c r="B7" s="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</row>
    <row r="8" spans="1:34" x14ac:dyDescent="0.25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118</v>
      </c>
      <c r="G8" s="9">
        <v>2</v>
      </c>
      <c r="H8" s="9" t="s">
        <v>118</v>
      </c>
      <c r="I8" s="9">
        <v>3</v>
      </c>
      <c r="J8" s="9" t="s">
        <v>118</v>
      </c>
      <c r="K8" s="9">
        <v>4</v>
      </c>
      <c r="L8" s="9" t="s">
        <v>118</v>
      </c>
      <c r="M8" s="9">
        <v>5</v>
      </c>
      <c r="N8" s="9" t="s">
        <v>118</v>
      </c>
      <c r="O8" s="9">
        <v>6</v>
      </c>
      <c r="P8" s="9" t="s">
        <v>118</v>
      </c>
      <c r="Q8" s="9" t="s">
        <v>6</v>
      </c>
      <c r="R8" s="9" t="s">
        <v>118</v>
      </c>
      <c r="S8" s="9">
        <v>1</v>
      </c>
      <c r="T8" s="9" t="s">
        <v>118</v>
      </c>
      <c r="U8" s="9">
        <v>2</v>
      </c>
      <c r="V8" s="9" t="s">
        <v>118</v>
      </c>
      <c r="W8" s="9">
        <v>3</v>
      </c>
      <c r="X8" s="9" t="s">
        <v>118</v>
      </c>
      <c r="Y8" s="9">
        <v>4</v>
      </c>
      <c r="Z8" s="9" t="s">
        <v>118</v>
      </c>
      <c r="AA8" s="9">
        <v>5</v>
      </c>
      <c r="AB8" s="9" t="s">
        <v>118</v>
      </c>
      <c r="AC8" s="9">
        <v>6</v>
      </c>
      <c r="AD8" s="9" t="s">
        <v>118</v>
      </c>
      <c r="AE8" s="9" t="s">
        <v>7</v>
      </c>
      <c r="AF8" s="9" t="s">
        <v>118</v>
      </c>
      <c r="AG8" s="9" t="s">
        <v>8</v>
      </c>
      <c r="AH8" s="9" t="s">
        <v>118</v>
      </c>
    </row>
    <row r="9" spans="1:34" ht="15.5" x14ac:dyDescent="0.35">
      <c r="A9" s="78">
        <v>60</v>
      </c>
      <c r="B9" s="110">
        <v>60</v>
      </c>
      <c r="C9" s="111" t="s">
        <v>173</v>
      </c>
      <c r="D9" s="111" t="s">
        <v>238</v>
      </c>
      <c r="E9" s="10">
        <v>100</v>
      </c>
      <c r="F9" s="10">
        <v>3</v>
      </c>
      <c r="G9" s="10">
        <v>100</v>
      </c>
      <c r="H9" s="10">
        <v>5</v>
      </c>
      <c r="I9" s="10">
        <v>94</v>
      </c>
      <c r="J9" s="10">
        <v>3</v>
      </c>
      <c r="K9" s="10">
        <v>95</v>
      </c>
      <c r="L9" s="10">
        <v>3</v>
      </c>
      <c r="M9" s="10">
        <v>98</v>
      </c>
      <c r="N9" s="10">
        <v>5</v>
      </c>
      <c r="O9" s="10">
        <v>99</v>
      </c>
      <c r="P9" s="10">
        <v>5</v>
      </c>
      <c r="Q9" s="10">
        <f t="shared" ref="Q9:R16" si="0">E9+G9+I9+K9+M9+O9</f>
        <v>586</v>
      </c>
      <c r="R9" s="10">
        <f t="shared" si="0"/>
        <v>24</v>
      </c>
      <c r="S9" s="10">
        <v>98</v>
      </c>
      <c r="T9" s="10">
        <v>6</v>
      </c>
      <c r="U9" s="10">
        <v>99</v>
      </c>
      <c r="V9" s="10">
        <v>4</v>
      </c>
      <c r="W9" s="10">
        <v>94</v>
      </c>
      <c r="X9" s="10">
        <v>1</v>
      </c>
      <c r="Y9" s="10">
        <v>98</v>
      </c>
      <c r="Z9" s="10">
        <v>3</v>
      </c>
      <c r="AA9" s="10">
        <v>98</v>
      </c>
      <c r="AB9" s="10">
        <v>2</v>
      </c>
      <c r="AC9" s="10">
        <v>99</v>
      </c>
      <c r="AD9" s="10">
        <v>1</v>
      </c>
      <c r="AE9" s="10">
        <f t="shared" ref="AE9:AF16" si="1">S9+U9+W9+Y9+AA9+AC9</f>
        <v>586</v>
      </c>
      <c r="AF9" s="10">
        <f t="shared" si="1"/>
        <v>17</v>
      </c>
      <c r="AG9" s="7">
        <f t="shared" ref="AG9:AH16" si="2">Q9+AE9</f>
        <v>1172</v>
      </c>
      <c r="AH9" s="7">
        <f t="shared" si="2"/>
        <v>41</v>
      </c>
    </row>
    <row r="10" spans="1:34" ht="15.5" x14ac:dyDescent="0.35">
      <c r="A10" s="78">
        <v>56</v>
      </c>
      <c r="B10" s="110">
        <v>64</v>
      </c>
      <c r="C10" s="111" t="s">
        <v>122</v>
      </c>
      <c r="D10" s="111" t="s">
        <v>123</v>
      </c>
      <c r="E10" s="10">
        <v>99</v>
      </c>
      <c r="F10" s="10">
        <v>5</v>
      </c>
      <c r="G10" s="10">
        <v>96</v>
      </c>
      <c r="H10" s="10">
        <v>4</v>
      </c>
      <c r="I10" s="10">
        <v>97</v>
      </c>
      <c r="J10" s="10">
        <v>1</v>
      </c>
      <c r="K10" s="10">
        <v>92</v>
      </c>
      <c r="L10" s="10">
        <v>1</v>
      </c>
      <c r="M10" s="10">
        <v>98</v>
      </c>
      <c r="N10" s="10">
        <v>3</v>
      </c>
      <c r="O10" s="10">
        <v>95</v>
      </c>
      <c r="P10" s="10">
        <v>2</v>
      </c>
      <c r="Q10" s="10">
        <f t="shared" si="0"/>
        <v>577</v>
      </c>
      <c r="R10" s="10">
        <f t="shared" si="0"/>
        <v>16</v>
      </c>
      <c r="S10" s="10">
        <v>100</v>
      </c>
      <c r="T10" s="10">
        <v>3</v>
      </c>
      <c r="U10" s="10">
        <v>100</v>
      </c>
      <c r="V10" s="10">
        <v>7</v>
      </c>
      <c r="W10" s="10">
        <v>96</v>
      </c>
      <c r="X10" s="10">
        <v>3</v>
      </c>
      <c r="Y10" s="10">
        <v>97</v>
      </c>
      <c r="Z10" s="10">
        <v>3</v>
      </c>
      <c r="AA10" s="10">
        <v>93</v>
      </c>
      <c r="AB10" s="10">
        <v>1</v>
      </c>
      <c r="AC10" s="10">
        <v>96</v>
      </c>
      <c r="AD10" s="10">
        <v>2</v>
      </c>
      <c r="AE10" s="10">
        <f t="shared" si="1"/>
        <v>582</v>
      </c>
      <c r="AF10" s="10">
        <f t="shared" si="1"/>
        <v>19</v>
      </c>
      <c r="AG10" s="7">
        <f t="shared" si="2"/>
        <v>1159</v>
      </c>
      <c r="AH10" s="7">
        <f t="shared" si="2"/>
        <v>35</v>
      </c>
    </row>
    <row r="11" spans="1:34" ht="15.5" x14ac:dyDescent="0.35">
      <c r="A11" s="78">
        <v>68</v>
      </c>
      <c r="B11" s="110">
        <v>62</v>
      </c>
      <c r="C11" s="111" t="s">
        <v>129</v>
      </c>
      <c r="D11" s="111" t="s">
        <v>98</v>
      </c>
      <c r="E11" s="10">
        <v>99</v>
      </c>
      <c r="F11" s="10">
        <v>6</v>
      </c>
      <c r="G11" s="10">
        <v>99</v>
      </c>
      <c r="H11" s="10">
        <v>8</v>
      </c>
      <c r="I11" s="10">
        <v>98</v>
      </c>
      <c r="J11" s="10">
        <v>3</v>
      </c>
      <c r="K11" s="10">
        <v>96</v>
      </c>
      <c r="L11" s="10">
        <v>3</v>
      </c>
      <c r="M11" s="10">
        <v>94</v>
      </c>
      <c r="N11" s="10">
        <v>0</v>
      </c>
      <c r="O11" s="10">
        <v>97</v>
      </c>
      <c r="P11" s="10">
        <v>3</v>
      </c>
      <c r="Q11" s="10">
        <f t="shared" si="0"/>
        <v>583</v>
      </c>
      <c r="R11" s="10">
        <f t="shared" si="0"/>
        <v>23</v>
      </c>
      <c r="S11" s="10">
        <v>99</v>
      </c>
      <c r="T11" s="10">
        <v>5</v>
      </c>
      <c r="U11" s="10">
        <v>99</v>
      </c>
      <c r="V11" s="10">
        <v>5</v>
      </c>
      <c r="W11" s="10">
        <v>96</v>
      </c>
      <c r="X11" s="10">
        <v>2</v>
      </c>
      <c r="Y11" s="10">
        <v>96</v>
      </c>
      <c r="Z11" s="10">
        <v>1</v>
      </c>
      <c r="AA11" s="10">
        <v>87</v>
      </c>
      <c r="AB11" s="10">
        <v>2</v>
      </c>
      <c r="AC11" s="10">
        <v>96</v>
      </c>
      <c r="AD11" s="10">
        <v>2</v>
      </c>
      <c r="AE11" s="10">
        <f t="shared" si="1"/>
        <v>573</v>
      </c>
      <c r="AF11" s="10">
        <f t="shared" si="1"/>
        <v>17</v>
      </c>
      <c r="AG11" s="7">
        <f t="shared" si="2"/>
        <v>1156</v>
      </c>
      <c r="AH11" s="7">
        <f t="shared" si="2"/>
        <v>40</v>
      </c>
    </row>
    <row r="12" spans="1:34" ht="15.5" x14ac:dyDescent="0.35">
      <c r="A12" s="78">
        <v>54</v>
      </c>
      <c r="B12" s="110">
        <v>58</v>
      </c>
      <c r="C12" s="112" t="s">
        <v>76</v>
      </c>
      <c r="D12" s="112" t="s">
        <v>149</v>
      </c>
      <c r="E12" s="10">
        <v>100</v>
      </c>
      <c r="F12" s="10">
        <v>6</v>
      </c>
      <c r="G12" s="10">
        <v>99</v>
      </c>
      <c r="H12" s="10">
        <v>5</v>
      </c>
      <c r="I12" s="10">
        <v>89</v>
      </c>
      <c r="J12" s="10">
        <v>1</v>
      </c>
      <c r="K12" s="10">
        <v>95</v>
      </c>
      <c r="L12" s="10">
        <v>5</v>
      </c>
      <c r="M12" s="10">
        <v>99</v>
      </c>
      <c r="N12" s="10">
        <v>4</v>
      </c>
      <c r="O12" s="10">
        <v>100</v>
      </c>
      <c r="P12" s="10">
        <v>4</v>
      </c>
      <c r="Q12" s="10">
        <f t="shared" si="0"/>
        <v>582</v>
      </c>
      <c r="R12" s="10">
        <f t="shared" si="0"/>
        <v>25</v>
      </c>
      <c r="S12" s="10">
        <v>100</v>
      </c>
      <c r="T12" s="10">
        <v>7</v>
      </c>
      <c r="U12" s="10">
        <v>100</v>
      </c>
      <c r="V12" s="10">
        <v>8</v>
      </c>
      <c r="W12" s="10">
        <v>80</v>
      </c>
      <c r="X12" s="10">
        <v>0</v>
      </c>
      <c r="Y12" s="10">
        <v>98</v>
      </c>
      <c r="Z12" s="10">
        <v>4</v>
      </c>
      <c r="AA12" s="10">
        <v>95</v>
      </c>
      <c r="AB12" s="10">
        <v>2</v>
      </c>
      <c r="AC12" s="10">
        <v>97</v>
      </c>
      <c r="AD12" s="10">
        <v>5</v>
      </c>
      <c r="AE12" s="10">
        <f t="shared" si="1"/>
        <v>570</v>
      </c>
      <c r="AF12" s="10">
        <f t="shared" si="1"/>
        <v>26</v>
      </c>
      <c r="AG12" s="7">
        <f t="shared" si="2"/>
        <v>1152</v>
      </c>
      <c r="AH12" s="7">
        <f t="shared" si="2"/>
        <v>51</v>
      </c>
    </row>
    <row r="13" spans="1:34" ht="15.5" x14ac:dyDescent="0.35">
      <c r="A13" s="78">
        <v>66</v>
      </c>
      <c r="B13" s="110">
        <v>56</v>
      </c>
      <c r="C13" s="112" t="s">
        <v>254</v>
      </c>
      <c r="D13" s="112" t="s">
        <v>404</v>
      </c>
      <c r="E13" s="10">
        <v>100</v>
      </c>
      <c r="F13" s="10">
        <v>4</v>
      </c>
      <c r="G13" s="10">
        <v>97</v>
      </c>
      <c r="H13" s="10">
        <v>5</v>
      </c>
      <c r="I13" s="10">
        <v>96</v>
      </c>
      <c r="J13" s="10">
        <v>5</v>
      </c>
      <c r="K13" s="10">
        <v>95</v>
      </c>
      <c r="L13" s="10">
        <v>2</v>
      </c>
      <c r="M13" s="10">
        <v>94</v>
      </c>
      <c r="N13" s="10">
        <v>1</v>
      </c>
      <c r="O13" s="10">
        <v>94</v>
      </c>
      <c r="P13" s="10">
        <v>3</v>
      </c>
      <c r="Q13" s="10">
        <f t="shared" si="0"/>
        <v>576</v>
      </c>
      <c r="R13" s="10">
        <f t="shared" si="0"/>
        <v>20</v>
      </c>
      <c r="S13" s="10">
        <v>99</v>
      </c>
      <c r="T13" s="10">
        <v>4</v>
      </c>
      <c r="U13" s="10">
        <v>98</v>
      </c>
      <c r="V13" s="10">
        <v>4</v>
      </c>
      <c r="W13" s="10">
        <v>89</v>
      </c>
      <c r="X13" s="10">
        <v>1</v>
      </c>
      <c r="Y13" s="10">
        <v>96</v>
      </c>
      <c r="Z13" s="10">
        <v>1</v>
      </c>
      <c r="AA13" s="10">
        <v>96</v>
      </c>
      <c r="AB13" s="10">
        <v>4</v>
      </c>
      <c r="AC13" s="10">
        <v>95</v>
      </c>
      <c r="AD13" s="10">
        <v>5</v>
      </c>
      <c r="AE13" s="10">
        <f t="shared" si="1"/>
        <v>573</v>
      </c>
      <c r="AF13" s="10">
        <f t="shared" si="1"/>
        <v>19</v>
      </c>
      <c r="AG13" s="7">
        <f t="shared" si="2"/>
        <v>1149</v>
      </c>
      <c r="AH13" s="7">
        <f t="shared" si="2"/>
        <v>39</v>
      </c>
    </row>
    <row r="14" spans="1:34" ht="15.5" x14ac:dyDescent="0.35">
      <c r="A14" s="78">
        <v>62</v>
      </c>
      <c r="B14" s="110">
        <v>56</v>
      </c>
      <c r="C14" s="111" t="s">
        <v>152</v>
      </c>
      <c r="D14" s="111" t="s">
        <v>153</v>
      </c>
      <c r="E14" s="10">
        <v>88</v>
      </c>
      <c r="F14" s="10">
        <v>2</v>
      </c>
      <c r="G14" s="10">
        <v>99</v>
      </c>
      <c r="H14" s="10">
        <v>4</v>
      </c>
      <c r="I14" s="10">
        <v>93</v>
      </c>
      <c r="J14" s="10">
        <v>0</v>
      </c>
      <c r="K14" s="10">
        <v>96</v>
      </c>
      <c r="L14" s="10">
        <v>4</v>
      </c>
      <c r="M14" s="10">
        <v>97</v>
      </c>
      <c r="N14" s="10">
        <v>3</v>
      </c>
      <c r="O14" s="10">
        <v>97</v>
      </c>
      <c r="P14" s="10">
        <v>2</v>
      </c>
      <c r="Q14" s="10">
        <f t="shared" si="0"/>
        <v>570</v>
      </c>
      <c r="R14" s="10">
        <f t="shared" si="0"/>
        <v>15</v>
      </c>
      <c r="S14" s="10">
        <v>99</v>
      </c>
      <c r="T14" s="10">
        <v>6</v>
      </c>
      <c r="U14" s="10">
        <v>98</v>
      </c>
      <c r="V14" s="10">
        <v>5</v>
      </c>
      <c r="W14" s="10">
        <v>93</v>
      </c>
      <c r="X14" s="10">
        <v>1</v>
      </c>
      <c r="Y14" s="10">
        <v>93</v>
      </c>
      <c r="Z14" s="10">
        <v>2</v>
      </c>
      <c r="AA14" s="10">
        <v>98</v>
      </c>
      <c r="AB14" s="10">
        <v>4</v>
      </c>
      <c r="AC14" s="10">
        <v>95</v>
      </c>
      <c r="AD14" s="10">
        <v>5</v>
      </c>
      <c r="AE14" s="10">
        <f t="shared" si="1"/>
        <v>576</v>
      </c>
      <c r="AF14" s="10">
        <f t="shared" si="1"/>
        <v>23</v>
      </c>
      <c r="AG14" s="7">
        <f t="shared" si="2"/>
        <v>1146</v>
      </c>
      <c r="AH14" s="7">
        <f t="shared" si="2"/>
        <v>38</v>
      </c>
    </row>
    <row r="15" spans="1:34" ht="15.5" x14ac:dyDescent="0.35">
      <c r="A15" s="78">
        <v>58</v>
      </c>
      <c r="B15" s="110">
        <v>54</v>
      </c>
      <c r="C15" s="111" t="s">
        <v>160</v>
      </c>
      <c r="D15" s="111" t="s">
        <v>161</v>
      </c>
      <c r="E15" s="10">
        <v>98</v>
      </c>
      <c r="F15" s="10">
        <v>4</v>
      </c>
      <c r="G15" s="10">
        <v>98</v>
      </c>
      <c r="H15" s="10">
        <v>3</v>
      </c>
      <c r="I15" s="10">
        <v>93</v>
      </c>
      <c r="J15" s="10">
        <v>0</v>
      </c>
      <c r="K15" s="10">
        <v>95</v>
      </c>
      <c r="L15" s="10">
        <v>1</v>
      </c>
      <c r="M15" s="10">
        <v>89</v>
      </c>
      <c r="N15" s="10">
        <v>1</v>
      </c>
      <c r="O15" s="10">
        <v>89</v>
      </c>
      <c r="P15" s="10">
        <v>2</v>
      </c>
      <c r="Q15" s="10">
        <f t="shared" si="0"/>
        <v>562</v>
      </c>
      <c r="R15" s="10">
        <f t="shared" si="0"/>
        <v>11</v>
      </c>
      <c r="S15" s="10">
        <v>99</v>
      </c>
      <c r="T15" s="10">
        <v>5</v>
      </c>
      <c r="U15" s="10">
        <v>99</v>
      </c>
      <c r="V15" s="10">
        <v>4</v>
      </c>
      <c r="W15" s="10">
        <v>91</v>
      </c>
      <c r="X15" s="10">
        <v>1</v>
      </c>
      <c r="Y15" s="10">
        <v>93</v>
      </c>
      <c r="Z15" s="10">
        <v>0</v>
      </c>
      <c r="AA15" s="10">
        <v>95</v>
      </c>
      <c r="AB15" s="10">
        <v>0</v>
      </c>
      <c r="AC15" s="10">
        <v>96</v>
      </c>
      <c r="AD15" s="10">
        <v>4</v>
      </c>
      <c r="AE15" s="10">
        <f t="shared" si="1"/>
        <v>573</v>
      </c>
      <c r="AF15" s="10">
        <f t="shared" si="1"/>
        <v>14</v>
      </c>
      <c r="AG15" s="7">
        <f t="shared" si="2"/>
        <v>1135</v>
      </c>
      <c r="AH15" s="7">
        <f t="shared" si="2"/>
        <v>25</v>
      </c>
    </row>
    <row r="16" spans="1:34" ht="15.5" x14ac:dyDescent="0.35">
      <c r="A16" s="78">
        <v>64</v>
      </c>
      <c r="B16" s="110">
        <v>68</v>
      </c>
      <c r="C16" s="112" t="s">
        <v>250</v>
      </c>
      <c r="D16" s="112" t="s">
        <v>251</v>
      </c>
      <c r="E16" s="10">
        <v>97</v>
      </c>
      <c r="F16" s="10">
        <v>3</v>
      </c>
      <c r="G16" s="10">
        <v>99</v>
      </c>
      <c r="H16" s="10">
        <v>3</v>
      </c>
      <c r="I16" s="10">
        <v>86</v>
      </c>
      <c r="J16" s="10">
        <v>0</v>
      </c>
      <c r="K16" s="10">
        <v>91</v>
      </c>
      <c r="L16" s="10">
        <v>3</v>
      </c>
      <c r="M16" s="10">
        <v>92</v>
      </c>
      <c r="N16" s="10">
        <v>1</v>
      </c>
      <c r="O16" s="10">
        <v>94</v>
      </c>
      <c r="P16" s="10">
        <v>3</v>
      </c>
      <c r="Q16" s="10">
        <f t="shared" si="0"/>
        <v>559</v>
      </c>
      <c r="R16" s="10">
        <f t="shared" si="0"/>
        <v>13</v>
      </c>
      <c r="S16" s="10">
        <v>98</v>
      </c>
      <c r="T16" s="10">
        <v>5</v>
      </c>
      <c r="U16" s="10">
        <v>97</v>
      </c>
      <c r="V16" s="10">
        <v>2</v>
      </c>
      <c r="W16" s="10">
        <v>86</v>
      </c>
      <c r="X16" s="10">
        <v>0</v>
      </c>
      <c r="Y16" s="10">
        <v>93</v>
      </c>
      <c r="Z16" s="10">
        <v>3</v>
      </c>
      <c r="AA16" s="10">
        <v>95</v>
      </c>
      <c r="AB16" s="10">
        <v>0</v>
      </c>
      <c r="AC16" s="10">
        <v>97</v>
      </c>
      <c r="AD16" s="10">
        <v>5</v>
      </c>
      <c r="AE16" s="10">
        <f t="shared" si="1"/>
        <v>566</v>
      </c>
      <c r="AF16" s="10">
        <f t="shared" si="1"/>
        <v>15</v>
      </c>
      <c r="AG16" s="7">
        <f t="shared" si="2"/>
        <v>1125</v>
      </c>
      <c r="AH16" s="7">
        <f t="shared" si="2"/>
        <v>28</v>
      </c>
    </row>
    <row r="17" spans="1:34" ht="15.5" x14ac:dyDescent="0.35">
      <c r="A17" s="56"/>
      <c r="B17" s="18"/>
      <c r="C17" s="113"/>
      <c r="D17" s="113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44"/>
      <c r="AH17" s="44"/>
    </row>
    <row r="18" spans="1:34" ht="15.5" x14ac:dyDescent="0.35">
      <c r="A18" s="56"/>
      <c r="B18" s="18"/>
      <c r="C18" s="113"/>
      <c r="D18" s="113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44"/>
      <c r="AH18" s="44"/>
    </row>
    <row r="19" spans="1:34" ht="15.5" x14ac:dyDescent="0.35">
      <c r="A19" s="146" t="s">
        <v>410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</row>
    <row r="20" spans="1:34" ht="15.5" x14ac:dyDescent="0.3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</row>
    <row r="21" spans="1:34" ht="15.5" x14ac:dyDescent="0.35">
      <c r="A21" s="143" t="s">
        <v>3</v>
      </c>
      <c r="B21" s="143"/>
      <c r="C21" s="114" t="s">
        <v>409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</row>
    <row r="22" spans="1:34" ht="15.5" x14ac:dyDescent="0.35">
      <c r="A22" s="144" t="s">
        <v>4</v>
      </c>
      <c r="B22" s="144"/>
      <c r="C22" s="114" t="s">
        <v>407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</row>
    <row r="23" spans="1:34" ht="15.5" x14ac:dyDescent="0.35">
      <c r="A23" s="143" t="s">
        <v>5</v>
      </c>
      <c r="B23" s="143"/>
      <c r="C23" s="107" t="s">
        <v>371</v>
      </c>
      <c r="D23" s="113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44"/>
      <c r="AH23" s="44"/>
    </row>
    <row r="24" spans="1:34" ht="15.5" x14ac:dyDescent="0.35">
      <c r="A24" s="56"/>
      <c r="B24" s="18"/>
      <c r="C24" s="113"/>
      <c r="D24" s="113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44"/>
      <c r="AH24" s="44"/>
    </row>
    <row r="25" spans="1:34" x14ac:dyDescent="0.25">
      <c r="A25" s="7" t="s">
        <v>10</v>
      </c>
      <c r="B25" s="7" t="s">
        <v>11</v>
      </c>
      <c r="C25" s="8" t="s">
        <v>0</v>
      </c>
      <c r="D25" s="8" t="s">
        <v>1</v>
      </c>
      <c r="E25" s="9">
        <v>1</v>
      </c>
      <c r="F25" s="9" t="s">
        <v>118</v>
      </c>
      <c r="G25" s="9">
        <v>2</v>
      </c>
      <c r="H25" s="9" t="s">
        <v>118</v>
      </c>
      <c r="I25" s="9">
        <v>3</v>
      </c>
      <c r="J25" s="9" t="s">
        <v>118</v>
      </c>
      <c r="K25" s="9">
        <v>4</v>
      </c>
      <c r="L25" s="9" t="s">
        <v>118</v>
      </c>
      <c r="M25" s="9">
        <v>5</v>
      </c>
      <c r="N25" s="9" t="s">
        <v>118</v>
      </c>
      <c r="O25" s="9">
        <v>6</v>
      </c>
      <c r="P25" s="9" t="s">
        <v>118</v>
      </c>
      <c r="Q25" s="9" t="s">
        <v>6</v>
      </c>
      <c r="R25" s="9" t="s">
        <v>118</v>
      </c>
      <c r="S25" s="9">
        <v>1</v>
      </c>
      <c r="T25" s="9" t="s">
        <v>118</v>
      </c>
      <c r="U25" s="9">
        <v>2</v>
      </c>
      <c r="V25" s="9" t="s">
        <v>118</v>
      </c>
      <c r="W25" s="9">
        <v>3</v>
      </c>
      <c r="X25" s="9" t="s">
        <v>118</v>
      </c>
      <c r="Y25" s="9">
        <v>4</v>
      </c>
      <c r="Z25" s="9" t="s">
        <v>118</v>
      </c>
      <c r="AA25" s="9">
        <v>5</v>
      </c>
      <c r="AB25" s="9" t="s">
        <v>118</v>
      </c>
      <c r="AC25" s="9">
        <v>6</v>
      </c>
      <c r="AD25" s="9" t="s">
        <v>118</v>
      </c>
      <c r="AE25" s="9" t="s">
        <v>7</v>
      </c>
      <c r="AF25" s="9" t="s">
        <v>118</v>
      </c>
      <c r="AG25" s="9" t="s">
        <v>8</v>
      </c>
      <c r="AH25" s="9" t="s">
        <v>118</v>
      </c>
    </row>
    <row r="26" spans="1:34" ht="15.5" x14ac:dyDescent="0.35">
      <c r="A26" s="78">
        <v>56</v>
      </c>
      <c r="B26" s="110">
        <v>64</v>
      </c>
      <c r="C26" s="111" t="s">
        <v>122</v>
      </c>
      <c r="D26" s="111" t="s">
        <v>123</v>
      </c>
      <c r="E26" s="10">
        <v>99</v>
      </c>
      <c r="F26" s="10"/>
      <c r="G26" s="10">
        <v>95</v>
      </c>
      <c r="H26" s="10"/>
      <c r="I26" s="10">
        <v>92</v>
      </c>
      <c r="J26" s="10"/>
      <c r="K26" s="10">
        <v>89</v>
      </c>
      <c r="L26" s="10"/>
      <c r="M26" s="10">
        <v>94</v>
      </c>
      <c r="N26" s="10"/>
      <c r="O26" s="10">
        <v>95</v>
      </c>
      <c r="P26" s="10"/>
      <c r="Q26" s="10">
        <f>E26+G26+I26+K26+M26+O26</f>
        <v>564</v>
      </c>
      <c r="R26" s="10"/>
      <c r="S26" s="10">
        <v>98</v>
      </c>
      <c r="T26" s="10"/>
      <c r="U26" s="10">
        <v>96</v>
      </c>
      <c r="V26" s="10"/>
      <c r="W26" s="10">
        <v>93</v>
      </c>
      <c r="X26" s="10"/>
      <c r="Y26" s="10">
        <v>97</v>
      </c>
      <c r="Z26" s="10"/>
      <c r="AA26" s="10">
        <v>92</v>
      </c>
      <c r="AB26" s="10"/>
      <c r="AC26" s="10">
        <v>92</v>
      </c>
      <c r="AD26" s="10"/>
      <c r="AE26" s="10">
        <f t="shared" ref="AE26:AF30" si="3">S26+U26+W26+Y26+AA26+AC26</f>
        <v>568</v>
      </c>
      <c r="AF26" s="10">
        <f t="shared" si="3"/>
        <v>0</v>
      </c>
      <c r="AG26" s="7">
        <f t="shared" ref="AG26:AH30" si="4">Q26+AE26</f>
        <v>1132</v>
      </c>
      <c r="AH26" s="7">
        <f t="shared" si="4"/>
        <v>0</v>
      </c>
    </row>
    <row r="27" spans="1:34" ht="15.5" x14ac:dyDescent="0.35">
      <c r="A27" s="78">
        <v>54</v>
      </c>
      <c r="B27" s="110">
        <v>58</v>
      </c>
      <c r="C27" s="112" t="s">
        <v>76</v>
      </c>
      <c r="D27" s="112" t="s">
        <v>149</v>
      </c>
      <c r="E27" s="10">
        <v>97</v>
      </c>
      <c r="F27" s="10"/>
      <c r="G27" s="10">
        <v>99</v>
      </c>
      <c r="H27" s="10"/>
      <c r="I27" s="10">
        <v>88</v>
      </c>
      <c r="J27" s="10"/>
      <c r="K27" s="10">
        <v>87</v>
      </c>
      <c r="L27" s="10"/>
      <c r="M27" s="10">
        <v>97</v>
      </c>
      <c r="N27" s="10"/>
      <c r="O27" s="10">
        <v>100</v>
      </c>
      <c r="P27" s="10"/>
      <c r="Q27" s="10">
        <f>E27+G27+I27+K27+M27+O27</f>
        <v>568</v>
      </c>
      <c r="R27" s="10"/>
      <c r="S27" s="10">
        <v>99</v>
      </c>
      <c r="T27" s="10"/>
      <c r="U27" s="10">
        <v>99</v>
      </c>
      <c r="V27" s="10"/>
      <c r="W27" s="10">
        <v>82</v>
      </c>
      <c r="X27" s="10"/>
      <c r="Y27" s="10">
        <v>88</v>
      </c>
      <c r="Z27" s="10"/>
      <c r="AA27" s="10">
        <v>94</v>
      </c>
      <c r="AB27" s="10"/>
      <c r="AC27" s="10">
        <v>96</v>
      </c>
      <c r="AD27" s="10"/>
      <c r="AE27" s="10">
        <f t="shared" si="3"/>
        <v>558</v>
      </c>
      <c r="AF27" s="10">
        <f t="shared" si="3"/>
        <v>0</v>
      </c>
      <c r="AG27" s="7">
        <f t="shared" si="4"/>
        <v>1126</v>
      </c>
      <c r="AH27" s="7">
        <f t="shared" si="4"/>
        <v>0</v>
      </c>
    </row>
    <row r="28" spans="1:34" ht="15.5" x14ac:dyDescent="0.35">
      <c r="A28" s="78">
        <v>68</v>
      </c>
      <c r="B28" s="110">
        <v>62</v>
      </c>
      <c r="C28" s="111" t="s">
        <v>129</v>
      </c>
      <c r="D28" s="111" t="s">
        <v>98</v>
      </c>
      <c r="E28" s="10">
        <v>95</v>
      </c>
      <c r="F28" s="10"/>
      <c r="G28" s="10">
        <v>99</v>
      </c>
      <c r="H28" s="10"/>
      <c r="I28" s="10">
        <v>80</v>
      </c>
      <c r="J28" s="10"/>
      <c r="K28" s="10">
        <v>88</v>
      </c>
      <c r="L28" s="10"/>
      <c r="M28" s="10">
        <v>90</v>
      </c>
      <c r="N28" s="10"/>
      <c r="O28" s="10">
        <v>95</v>
      </c>
      <c r="P28" s="10"/>
      <c r="Q28" s="10">
        <f>E28+G28+I28+K28+M28+O28</f>
        <v>547</v>
      </c>
      <c r="R28" s="10"/>
      <c r="S28" s="10">
        <v>100</v>
      </c>
      <c r="T28" s="10"/>
      <c r="U28" s="10">
        <v>100</v>
      </c>
      <c r="V28" s="10"/>
      <c r="W28" s="10">
        <v>91</v>
      </c>
      <c r="X28" s="10"/>
      <c r="Y28" s="10">
        <v>83</v>
      </c>
      <c r="Z28" s="10"/>
      <c r="AA28" s="10">
        <v>96</v>
      </c>
      <c r="AB28" s="10"/>
      <c r="AC28" s="10">
        <v>99</v>
      </c>
      <c r="AD28" s="10"/>
      <c r="AE28" s="10">
        <f t="shared" si="3"/>
        <v>569</v>
      </c>
      <c r="AF28" s="10">
        <f t="shared" si="3"/>
        <v>0</v>
      </c>
      <c r="AG28" s="7">
        <f t="shared" si="4"/>
        <v>1116</v>
      </c>
      <c r="AH28" s="7">
        <f t="shared" si="4"/>
        <v>0</v>
      </c>
    </row>
    <row r="29" spans="1:34" ht="15.5" x14ac:dyDescent="0.35">
      <c r="A29" s="78">
        <v>58</v>
      </c>
      <c r="B29" s="110">
        <v>54</v>
      </c>
      <c r="C29" s="111" t="s">
        <v>160</v>
      </c>
      <c r="D29" s="111" t="s">
        <v>161</v>
      </c>
      <c r="E29" s="10">
        <v>97</v>
      </c>
      <c r="F29" s="10"/>
      <c r="G29" s="10">
        <v>99</v>
      </c>
      <c r="H29" s="10"/>
      <c r="I29" s="10">
        <v>93</v>
      </c>
      <c r="J29" s="10"/>
      <c r="K29" s="10">
        <v>87</v>
      </c>
      <c r="L29" s="10"/>
      <c r="M29" s="10">
        <v>87</v>
      </c>
      <c r="N29" s="10"/>
      <c r="O29" s="10">
        <v>93</v>
      </c>
      <c r="P29" s="10"/>
      <c r="Q29" s="10">
        <f>E29+G29+I29+K29+M29+O29</f>
        <v>556</v>
      </c>
      <c r="R29" s="10"/>
      <c r="S29" s="10">
        <v>96</v>
      </c>
      <c r="T29" s="10"/>
      <c r="U29" s="10">
        <v>98</v>
      </c>
      <c r="V29" s="10"/>
      <c r="W29" s="10">
        <v>90</v>
      </c>
      <c r="X29" s="10"/>
      <c r="Y29" s="10">
        <v>89</v>
      </c>
      <c r="Z29" s="10"/>
      <c r="AA29" s="10">
        <v>91</v>
      </c>
      <c r="AB29" s="10"/>
      <c r="AC29" s="10">
        <v>93</v>
      </c>
      <c r="AD29" s="10"/>
      <c r="AE29" s="10">
        <f t="shared" si="3"/>
        <v>557</v>
      </c>
      <c r="AF29" s="10">
        <f t="shared" si="3"/>
        <v>0</v>
      </c>
      <c r="AG29" s="7">
        <f t="shared" si="4"/>
        <v>1113</v>
      </c>
      <c r="AH29" s="7">
        <f t="shared" si="4"/>
        <v>0</v>
      </c>
    </row>
    <row r="30" spans="1:34" ht="15.5" x14ac:dyDescent="0.35">
      <c r="A30" s="78">
        <v>62</v>
      </c>
      <c r="B30" s="110">
        <v>56</v>
      </c>
      <c r="C30" s="111" t="s">
        <v>152</v>
      </c>
      <c r="D30" s="111" t="s">
        <v>153</v>
      </c>
      <c r="E30" s="10">
        <v>98</v>
      </c>
      <c r="F30" s="10"/>
      <c r="G30" s="10">
        <v>96</v>
      </c>
      <c r="H30" s="10"/>
      <c r="I30" s="10">
        <v>91</v>
      </c>
      <c r="J30" s="10"/>
      <c r="K30" s="10">
        <v>89</v>
      </c>
      <c r="L30" s="10"/>
      <c r="M30" s="10">
        <v>85</v>
      </c>
      <c r="N30" s="10"/>
      <c r="O30" s="10">
        <v>95</v>
      </c>
      <c r="P30" s="10"/>
      <c r="Q30" s="10">
        <f>E30+G30+I30+K30+M30+O30</f>
        <v>554</v>
      </c>
      <c r="R30" s="10"/>
      <c r="S30" s="10">
        <v>57</v>
      </c>
      <c r="T30" s="10"/>
      <c r="U30" s="10">
        <v>19</v>
      </c>
      <c r="V30" s="10"/>
      <c r="W30" s="10"/>
      <c r="X30" s="10"/>
      <c r="Y30" s="10"/>
      <c r="Z30" s="10"/>
      <c r="AA30" s="10"/>
      <c r="AB30" s="10"/>
      <c r="AC30" s="10"/>
      <c r="AD30" s="10"/>
      <c r="AE30" s="10">
        <f t="shared" si="3"/>
        <v>76</v>
      </c>
      <c r="AF30" s="10">
        <f t="shared" si="3"/>
        <v>0</v>
      </c>
      <c r="AG30" s="7">
        <f t="shared" si="4"/>
        <v>630</v>
      </c>
      <c r="AH30" s="7">
        <f t="shared" si="4"/>
        <v>0</v>
      </c>
    </row>
  </sheetData>
  <mergeCells count="9">
    <mergeCell ref="A1:AH1"/>
    <mergeCell ref="A2:AH2"/>
    <mergeCell ref="A4:B4"/>
    <mergeCell ref="A5:B5"/>
    <mergeCell ref="A23:B23"/>
    <mergeCell ref="A6:B6"/>
    <mergeCell ref="A19:AH19"/>
    <mergeCell ref="A21:B21"/>
    <mergeCell ref="A22:B22"/>
  </mergeCells>
  <phoneticPr fontId="3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5"/>
  <sheetViews>
    <sheetView zoomScale="75" zoomScaleNormal="75" zoomScalePageLayoutView="87" workbookViewId="0">
      <selection sqref="A1:AJ1"/>
    </sheetView>
  </sheetViews>
  <sheetFormatPr defaultRowHeight="12.5" x14ac:dyDescent="0.25"/>
  <cols>
    <col min="3" max="3" width="13.26953125" customWidth="1"/>
    <col min="4" max="4" width="12" customWidth="1"/>
    <col min="5" max="5" width="5.7265625" customWidth="1"/>
    <col min="6" max="6" width="6" customWidth="1"/>
    <col min="7" max="7" width="5.26953125" customWidth="1"/>
    <col min="8" max="8" width="5.81640625" customWidth="1"/>
    <col min="9" max="9" width="5.1796875" customWidth="1"/>
    <col min="10" max="10" width="5.453125" customWidth="1"/>
    <col min="11" max="11" width="5.7265625" customWidth="1"/>
    <col min="12" max="12" width="5.54296875" customWidth="1"/>
    <col min="13" max="13" width="5.1796875" customWidth="1"/>
    <col min="14" max="14" width="6" customWidth="1"/>
    <col min="15" max="16" width="5.7265625" customWidth="1"/>
    <col min="17" max="17" width="6.7265625" customWidth="1"/>
    <col min="18" max="18" width="6.54296875" customWidth="1"/>
    <col min="19" max="19" width="5.7265625" customWidth="1"/>
    <col min="20" max="20" width="5.54296875" customWidth="1"/>
    <col min="21" max="21" width="5.7265625" customWidth="1"/>
    <col min="22" max="22" width="5.453125" customWidth="1"/>
    <col min="23" max="23" width="5.7265625" customWidth="1"/>
    <col min="24" max="24" width="6" customWidth="1"/>
    <col min="25" max="25" width="5.7265625" customWidth="1"/>
    <col min="26" max="26" width="7.7265625" customWidth="1"/>
    <col min="27" max="27" width="5.7265625" customWidth="1"/>
    <col min="28" max="28" width="8.1796875" customWidth="1"/>
    <col min="29" max="29" width="5.7265625" customWidth="1"/>
    <col min="30" max="30" width="3.7265625" customWidth="1"/>
    <col min="31" max="31" width="6.7265625" customWidth="1"/>
    <col min="32" max="32" width="4.7265625" customWidth="1"/>
    <col min="33" max="33" width="7.7265625" customWidth="1"/>
    <col min="34" max="34" width="4.7265625" customWidth="1"/>
    <col min="35" max="35" width="7.453125" style="66" customWidth="1"/>
    <col min="36" max="36" width="7.7265625" customWidth="1"/>
    <col min="37" max="37" width="14.1796875" bestFit="1" customWidth="1"/>
  </cols>
  <sheetData>
    <row r="1" spans="1:37" ht="15.5" x14ac:dyDescent="0.35">
      <c r="A1" s="139" t="s">
        <v>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</row>
    <row r="2" spans="1:37" ht="15.5" x14ac:dyDescent="0.35">
      <c r="A2" s="139" t="s">
        <v>295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</row>
    <row r="3" spans="1:3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6"/>
      <c r="AJ3" s="2"/>
    </row>
    <row r="4" spans="1:37" ht="13" x14ac:dyDescent="0.3">
      <c r="A4" s="143" t="s">
        <v>3</v>
      </c>
      <c r="B4" s="14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26"/>
      <c r="AJ4" s="5"/>
    </row>
    <row r="5" spans="1:37" ht="13" x14ac:dyDescent="0.25">
      <c r="A5" s="144" t="s">
        <v>4</v>
      </c>
      <c r="B5" s="14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26"/>
      <c r="AJ5" s="5"/>
    </row>
    <row r="6" spans="1:37" ht="13" x14ac:dyDescent="0.3">
      <c r="A6" s="143" t="s">
        <v>5</v>
      </c>
      <c r="B6" s="143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67"/>
      <c r="AJ6" s="4"/>
    </row>
    <row r="7" spans="1:37" x14ac:dyDescent="0.25">
      <c r="A7" s="3"/>
      <c r="B7" s="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67"/>
      <c r="AJ7" s="4"/>
    </row>
    <row r="8" spans="1:37" x14ac:dyDescent="0.25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118</v>
      </c>
      <c r="G8" s="9">
        <v>2</v>
      </c>
      <c r="H8" s="9" t="s">
        <v>118</v>
      </c>
      <c r="I8" s="9">
        <v>3</v>
      </c>
      <c r="J8" s="9" t="s">
        <v>118</v>
      </c>
      <c r="K8" s="9">
        <v>4</v>
      </c>
      <c r="L8" s="9" t="s">
        <v>118</v>
      </c>
      <c r="M8" s="9">
        <v>5</v>
      </c>
      <c r="N8" s="9" t="s">
        <v>118</v>
      </c>
      <c r="O8" s="9">
        <v>6</v>
      </c>
      <c r="P8" s="9" t="s">
        <v>118</v>
      </c>
      <c r="Q8" s="9" t="s">
        <v>6</v>
      </c>
      <c r="R8" s="9" t="s">
        <v>118</v>
      </c>
      <c r="S8" s="9">
        <v>1</v>
      </c>
      <c r="T8" s="9" t="s">
        <v>118</v>
      </c>
      <c r="U8" s="9">
        <v>2</v>
      </c>
      <c r="V8" s="9" t="s">
        <v>118</v>
      </c>
      <c r="W8" s="9">
        <v>3</v>
      </c>
      <c r="X8" s="9" t="s">
        <v>118</v>
      </c>
      <c r="Y8" s="9">
        <v>4</v>
      </c>
      <c r="Z8" s="9" t="s">
        <v>118</v>
      </c>
      <c r="AA8" s="9">
        <v>5</v>
      </c>
      <c r="AB8" s="9" t="s">
        <v>118</v>
      </c>
      <c r="AC8" s="9">
        <v>6</v>
      </c>
      <c r="AD8" s="9" t="s">
        <v>118</v>
      </c>
      <c r="AE8" s="9" t="s">
        <v>7</v>
      </c>
      <c r="AF8" s="9" t="s">
        <v>118</v>
      </c>
      <c r="AG8" s="9" t="s">
        <v>8</v>
      </c>
      <c r="AH8" s="9" t="s">
        <v>118</v>
      </c>
      <c r="AI8" s="39" t="s">
        <v>9</v>
      </c>
      <c r="AJ8" s="9" t="s">
        <v>8</v>
      </c>
    </row>
    <row r="9" spans="1:37" ht="15.5" x14ac:dyDescent="0.35">
      <c r="A9" s="49">
        <v>47</v>
      </c>
      <c r="C9" s="46" t="s">
        <v>76</v>
      </c>
      <c r="D9" s="46" t="s">
        <v>149</v>
      </c>
      <c r="E9" s="10">
        <v>100</v>
      </c>
      <c r="F9" s="10">
        <v>9</v>
      </c>
      <c r="G9" s="10">
        <v>100</v>
      </c>
      <c r="H9" s="10">
        <v>8</v>
      </c>
      <c r="I9" s="10">
        <v>100</v>
      </c>
      <c r="J9" s="10">
        <v>8</v>
      </c>
      <c r="K9" s="10">
        <v>100</v>
      </c>
      <c r="L9" s="10">
        <v>6</v>
      </c>
      <c r="M9" s="10">
        <v>100</v>
      </c>
      <c r="N9" s="10">
        <v>9</v>
      </c>
      <c r="O9" s="10">
        <v>100</v>
      </c>
      <c r="P9" s="10">
        <v>8</v>
      </c>
      <c r="Q9" s="10">
        <f t="shared" ref="Q9:Q42" si="0">E9+G9+I9+K9+M9+O9</f>
        <v>600</v>
      </c>
      <c r="R9" s="10">
        <f t="shared" ref="R9:R42" si="1">F9+H9+J9+L9+N9+P9</f>
        <v>48</v>
      </c>
      <c r="S9" s="10">
        <v>100</v>
      </c>
      <c r="T9" s="10">
        <v>8</v>
      </c>
      <c r="U9" s="10">
        <v>100</v>
      </c>
      <c r="V9" s="10">
        <v>6</v>
      </c>
      <c r="W9" s="10">
        <v>100</v>
      </c>
      <c r="X9" s="10">
        <v>7</v>
      </c>
      <c r="Y9" s="10">
        <v>100</v>
      </c>
      <c r="Z9" s="10">
        <v>8</v>
      </c>
      <c r="AA9" s="10">
        <v>100</v>
      </c>
      <c r="AB9" s="10">
        <v>8</v>
      </c>
      <c r="AC9" s="10">
        <v>100</v>
      </c>
      <c r="AD9" s="10">
        <v>8</v>
      </c>
      <c r="AE9" s="10">
        <f t="shared" ref="AE9:AE42" si="2">S9+U9+W9+Y9+AA9+AC9</f>
        <v>600</v>
      </c>
      <c r="AF9" s="10">
        <f t="shared" ref="AF9:AF42" si="3">T9+V9+X9+Z9+AB9+AD9</f>
        <v>45</v>
      </c>
      <c r="AG9" s="7">
        <f t="shared" ref="AG9:AG42" si="4">Q9+AE9</f>
        <v>1200</v>
      </c>
      <c r="AH9" s="7">
        <f t="shared" ref="AH9:AH42" si="5">R9+AF9</f>
        <v>93</v>
      </c>
      <c r="AI9" s="68">
        <v>103.6</v>
      </c>
      <c r="AJ9" s="11">
        <f t="shared" ref="AJ9:AJ42" si="6">AG9+AI9</f>
        <v>1303.5999999999999</v>
      </c>
      <c r="AK9" t="s">
        <v>12</v>
      </c>
    </row>
    <row r="10" spans="1:37" ht="15.5" x14ac:dyDescent="0.35">
      <c r="A10" s="48">
        <v>33</v>
      </c>
      <c r="C10" s="45" t="s">
        <v>125</v>
      </c>
      <c r="D10" s="45" t="s">
        <v>126</v>
      </c>
      <c r="E10" s="10">
        <v>100</v>
      </c>
      <c r="F10" s="10">
        <v>5</v>
      </c>
      <c r="G10" s="10">
        <v>99</v>
      </c>
      <c r="H10" s="10">
        <v>7</v>
      </c>
      <c r="I10" s="10">
        <v>100</v>
      </c>
      <c r="J10" s="10">
        <v>7</v>
      </c>
      <c r="K10" s="10">
        <v>99</v>
      </c>
      <c r="L10" s="10">
        <v>7</v>
      </c>
      <c r="M10" s="10">
        <v>100</v>
      </c>
      <c r="N10" s="10">
        <v>9</v>
      </c>
      <c r="O10" s="10">
        <v>100</v>
      </c>
      <c r="P10" s="10">
        <v>7</v>
      </c>
      <c r="Q10" s="10">
        <f t="shared" si="0"/>
        <v>598</v>
      </c>
      <c r="R10" s="10">
        <f t="shared" si="1"/>
        <v>42</v>
      </c>
      <c r="S10" s="10">
        <v>100</v>
      </c>
      <c r="T10" s="10">
        <v>8</v>
      </c>
      <c r="U10" s="10">
        <v>100</v>
      </c>
      <c r="V10" s="10">
        <v>7</v>
      </c>
      <c r="W10" s="10">
        <v>100</v>
      </c>
      <c r="X10" s="10">
        <v>9</v>
      </c>
      <c r="Y10" s="10">
        <v>99</v>
      </c>
      <c r="Z10" s="10">
        <v>7</v>
      </c>
      <c r="AA10" s="10">
        <v>100</v>
      </c>
      <c r="AB10" s="10">
        <v>8</v>
      </c>
      <c r="AC10" s="10">
        <v>100</v>
      </c>
      <c r="AD10" s="10">
        <v>8</v>
      </c>
      <c r="AE10" s="10">
        <f t="shared" si="2"/>
        <v>599</v>
      </c>
      <c r="AF10" s="10">
        <f t="shared" si="3"/>
        <v>47</v>
      </c>
      <c r="AG10" s="7">
        <f t="shared" si="4"/>
        <v>1197</v>
      </c>
      <c r="AH10" s="7">
        <f t="shared" si="5"/>
        <v>89</v>
      </c>
      <c r="AI10" s="68">
        <v>101.4</v>
      </c>
      <c r="AJ10" s="11">
        <f t="shared" si="6"/>
        <v>1298.4000000000001</v>
      </c>
      <c r="AK10" t="s">
        <v>13</v>
      </c>
    </row>
    <row r="11" spans="1:37" ht="15.5" x14ac:dyDescent="0.35">
      <c r="A11" s="49">
        <v>64</v>
      </c>
      <c r="C11" s="46" t="s">
        <v>173</v>
      </c>
      <c r="D11" s="46" t="s">
        <v>174</v>
      </c>
      <c r="E11" s="10">
        <v>98</v>
      </c>
      <c r="F11" s="10">
        <v>4</v>
      </c>
      <c r="G11" s="10">
        <v>99</v>
      </c>
      <c r="H11" s="10">
        <v>7</v>
      </c>
      <c r="I11" s="10">
        <v>100</v>
      </c>
      <c r="J11" s="10">
        <v>6</v>
      </c>
      <c r="K11" s="10">
        <v>100</v>
      </c>
      <c r="L11" s="10">
        <v>8</v>
      </c>
      <c r="M11" s="10">
        <v>100</v>
      </c>
      <c r="N11" s="10">
        <v>6</v>
      </c>
      <c r="O11" s="10">
        <v>99</v>
      </c>
      <c r="P11" s="10">
        <v>4</v>
      </c>
      <c r="Q11" s="10">
        <f t="shared" si="0"/>
        <v>596</v>
      </c>
      <c r="R11" s="10">
        <f t="shared" si="1"/>
        <v>35</v>
      </c>
      <c r="S11" s="10">
        <v>98</v>
      </c>
      <c r="T11" s="10">
        <v>4</v>
      </c>
      <c r="U11" s="10">
        <v>100</v>
      </c>
      <c r="V11" s="10">
        <v>9</v>
      </c>
      <c r="W11" s="10">
        <v>99</v>
      </c>
      <c r="X11" s="10">
        <v>7</v>
      </c>
      <c r="Y11" s="10">
        <v>100</v>
      </c>
      <c r="Z11" s="10">
        <v>8</v>
      </c>
      <c r="AA11" s="10">
        <v>97</v>
      </c>
      <c r="AB11" s="10">
        <v>6</v>
      </c>
      <c r="AC11" s="10">
        <v>100</v>
      </c>
      <c r="AD11" s="10">
        <v>7</v>
      </c>
      <c r="AE11" s="10">
        <f t="shared" si="2"/>
        <v>594</v>
      </c>
      <c r="AF11" s="10">
        <f t="shared" si="3"/>
        <v>41</v>
      </c>
      <c r="AG11" s="7">
        <f t="shared" si="4"/>
        <v>1190</v>
      </c>
      <c r="AH11" s="7">
        <f t="shared" si="5"/>
        <v>76</v>
      </c>
      <c r="AI11" s="68">
        <v>103.5</v>
      </c>
      <c r="AJ11" s="11">
        <f t="shared" si="6"/>
        <v>1293.5</v>
      </c>
      <c r="AK11" t="s">
        <v>241</v>
      </c>
    </row>
    <row r="12" spans="1:37" ht="15.5" x14ac:dyDescent="0.35">
      <c r="A12" s="48">
        <v>31</v>
      </c>
      <c r="C12" s="45" t="s">
        <v>122</v>
      </c>
      <c r="D12" s="45" t="s">
        <v>123</v>
      </c>
      <c r="E12" s="10">
        <v>98</v>
      </c>
      <c r="F12" s="10">
        <v>7</v>
      </c>
      <c r="G12" s="10">
        <v>97</v>
      </c>
      <c r="H12" s="10">
        <v>5</v>
      </c>
      <c r="I12" s="10">
        <v>100</v>
      </c>
      <c r="J12" s="10">
        <v>7</v>
      </c>
      <c r="K12" s="10">
        <v>99</v>
      </c>
      <c r="L12" s="10">
        <v>7</v>
      </c>
      <c r="M12" s="10">
        <v>100</v>
      </c>
      <c r="N12" s="10">
        <v>5</v>
      </c>
      <c r="O12" s="10">
        <v>99</v>
      </c>
      <c r="P12" s="10">
        <v>6</v>
      </c>
      <c r="Q12" s="10">
        <f t="shared" si="0"/>
        <v>593</v>
      </c>
      <c r="R12" s="10">
        <f t="shared" si="1"/>
        <v>37</v>
      </c>
      <c r="S12" s="10">
        <v>100</v>
      </c>
      <c r="T12" s="10">
        <v>10</v>
      </c>
      <c r="U12" s="10">
        <v>99</v>
      </c>
      <c r="V12" s="10">
        <v>7</v>
      </c>
      <c r="W12" s="10">
        <v>99</v>
      </c>
      <c r="X12" s="10">
        <v>9</v>
      </c>
      <c r="Y12" s="10">
        <v>99</v>
      </c>
      <c r="Z12" s="10">
        <v>6</v>
      </c>
      <c r="AA12" s="10">
        <v>100</v>
      </c>
      <c r="AB12" s="10">
        <v>7</v>
      </c>
      <c r="AC12" s="10">
        <v>98</v>
      </c>
      <c r="AD12" s="10">
        <v>7</v>
      </c>
      <c r="AE12" s="10">
        <f t="shared" si="2"/>
        <v>595</v>
      </c>
      <c r="AF12" s="10">
        <f t="shared" si="3"/>
        <v>46</v>
      </c>
      <c r="AG12" s="7">
        <f t="shared" si="4"/>
        <v>1188</v>
      </c>
      <c r="AH12" s="7">
        <f t="shared" si="5"/>
        <v>83</v>
      </c>
      <c r="AI12" s="10">
        <v>104.9</v>
      </c>
      <c r="AJ12" s="11">
        <f t="shared" si="6"/>
        <v>1292.9000000000001</v>
      </c>
    </row>
    <row r="13" spans="1:37" ht="15.5" x14ac:dyDescent="0.35">
      <c r="A13" s="48">
        <v>59</v>
      </c>
      <c r="C13" s="45" t="s">
        <v>164</v>
      </c>
      <c r="D13" s="45" t="s">
        <v>165</v>
      </c>
      <c r="E13" s="10">
        <v>99</v>
      </c>
      <c r="F13" s="10">
        <v>4</v>
      </c>
      <c r="G13" s="10">
        <v>100</v>
      </c>
      <c r="H13" s="10">
        <v>7</v>
      </c>
      <c r="I13" s="10">
        <v>100</v>
      </c>
      <c r="J13" s="10">
        <v>7</v>
      </c>
      <c r="K13" s="10">
        <v>99</v>
      </c>
      <c r="L13" s="10">
        <v>4</v>
      </c>
      <c r="M13" s="10">
        <v>100</v>
      </c>
      <c r="N13" s="10">
        <v>8</v>
      </c>
      <c r="O13" s="10">
        <v>99</v>
      </c>
      <c r="P13" s="10">
        <v>5</v>
      </c>
      <c r="Q13" s="10">
        <f t="shared" si="0"/>
        <v>597</v>
      </c>
      <c r="R13" s="10">
        <f t="shared" si="1"/>
        <v>35</v>
      </c>
      <c r="S13" s="10">
        <v>100</v>
      </c>
      <c r="T13" s="10">
        <v>7</v>
      </c>
      <c r="U13" s="10">
        <v>97</v>
      </c>
      <c r="V13" s="10">
        <v>6</v>
      </c>
      <c r="W13" s="10">
        <v>98</v>
      </c>
      <c r="X13" s="10">
        <v>7</v>
      </c>
      <c r="Y13" s="10">
        <v>99</v>
      </c>
      <c r="Z13" s="10">
        <v>7</v>
      </c>
      <c r="AA13" s="10">
        <v>100</v>
      </c>
      <c r="AB13" s="10">
        <v>7</v>
      </c>
      <c r="AC13" s="10">
        <v>100</v>
      </c>
      <c r="AD13" s="10">
        <v>8</v>
      </c>
      <c r="AE13" s="10">
        <f t="shared" si="2"/>
        <v>594</v>
      </c>
      <c r="AF13" s="10">
        <f t="shared" si="3"/>
        <v>42</v>
      </c>
      <c r="AG13" s="7">
        <f t="shared" si="4"/>
        <v>1191</v>
      </c>
      <c r="AH13" s="7">
        <f t="shared" si="5"/>
        <v>77</v>
      </c>
      <c r="AI13" s="68">
        <v>101.8</v>
      </c>
      <c r="AJ13" s="11">
        <f t="shared" si="6"/>
        <v>1292.8</v>
      </c>
    </row>
    <row r="14" spans="1:37" ht="15.5" x14ac:dyDescent="0.35">
      <c r="A14" s="48">
        <v>57</v>
      </c>
      <c r="C14" s="45" t="s">
        <v>160</v>
      </c>
      <c r="D14" s="45" t="s">
        <v>161</v>
      </c>
      <c r="E14" s="10">
        <v>98</v>
      </c>
      <c r="F14" s="10">
        <v>5</v>
      </c>
      <c r="G14" s="10">
        <v>99</v>
      </c>
      <c r="H14" s="10">
        <v>7</v>
      </c>
      <c r="I14" s="10">
        <v>100</v>
      </c>
      <c r="J14" s="10">
        <v>9</v>
      </c>
      <c r="K14" s="10">
        <v>98</v>
      </c>
      <c r="L14" s="10">
        <v>5</v>
      </c>
      <c r="M14" s="10">
        <v>98</v>
      </c>
      <c r="N14" s="10">
        <v>6</v>
      </c>
      <c r="O14" s="10">
        <v>99</v>
      </c>
      <c r="P14" s="10">
        <v>7</v>
      </c>
      <c r="Q14" s="10">
        <f t="shared" si="0"/>
        <v>592</v>
      </c>
      <c r="R14" s="10">
        <f t="shared" si="1"/>
        <v>39</v>
      </c>
      <c r="S14" s="10">
        <v>99</v>
      </c>
      <c r="T14" s="10">
        <v>5</v>
      </c>
      <c r="U14" s="10">
        <v>99</v>
      </c>
      <c r="V14" s="10">
        <v>8</v>
      </c>
      <c r="W14" s="10">
        <v>100</v>
      </c>
      <c r="X14" s="10">
        <v>7</v>
      </c>
      <c r="Y14" s="10">
        <v>99</v>
      </c>
      <c r="Z14" s="10">
        <v>5</v>
      </c>
      <c r="AA14" s="10">
        <v>99</v>
      </c>
      <c r="AB14" s="10">
        <v>5</v>
      </c>
      <c r="AC14" s="10">
        <v>100</v>
      </c>
      <c r="AD14" s="10">
        <v>7</v>
      </c>
      <c r="AE14" s="10">
        <f t="shared" si="2"/>
        <v>596</v>
      </c>
      <c r="AF14" s="10">
        <f t="shared" si="3"/>
        <v>37</v>
      </c>
      <c r="AG14" s="7">
        <f t="shared" si="4"/>
        <v>1188</v>
      </c>
      <c r="AH14" s="7">
        <f t="shared" si="5"/>
        <v>76</v>
      </c>
      <c r="AI14" s="10">
        <v>104.1</v>
      </c>
      <c r="AJ14" s="11">
        <f t="shared" si="6"/>
        <v>1292.0999999999999</v>
      </c>
    </row>
    <row r="15" spans="1:37" ht="15.5" x14ac:dyDescent="0.35">
      <c r="A15" s="48">
        <v>36</v>
      </c>
      <c r="C15" s="45" t="s">
        <v>130</v>
      </c>
      <c r="D15" s="45" t="s">
        <v>131</v>
      </c>
      <c r="E15" s="10">
        <v>100</v>
      </c>
      <c r="F15" s="10">
        <v>4</v>
      </c>
      <c r="G15" s="10">
        <v>100</v>
      </c>
      <c r="H15" s="10">
        <v>5</v>
      </c>
      <c r="I15" s="10">
        <v>99</v>
      </c>
      <c r="J15" s="10">
        <v>8</v>
      </c>
      <c r="K15" s="10">
        <v>98</v>
      </c>
      <c r="L15" s="10">
        <v>6</v>
      </c>
      <c r="M15" s="10">
        <v>99</v>
      </c>
      <c r="N15" s="10">
        <v>8</v>
      </c>
      <c r="O15" s="10">
        <v>98</v>
      </c>
      <c r="P15" s="10">
        <v>4</v>
      </c>
      <c r="Q15" s="10">
        <f t="shared" si="0"/>
        <v>594</v>
      </c>
      <c r="R15" s="10">
        <f t="shared" si="1"/>
        <v>35</v>
      </c>
      <c r="S15" s="10">
        <v>99</v>
      </c>
      <c r="T15" s="10">
        <v>4</v>
      </c>
      <c r="U15" s="10">
        <v>98</v>
      </c>
      <c r="V15" s="10">
        <v>4</v>
      </c>
      <c r="W15" s="10">
        <v>98</v>
      </c>
      <c r="X15" s="10">
        <v>6</v>
      </c>
      <c r="Y15" s="10">
        <v>99</v>
      </c>
      <c r="Z15" s="10">
        <v>5</v>
      </c>
      <c r="AA15" s="10">
        <v>100</v>
      </c>
      <c r="AB15" s="10">
        <v>5</v>
      </c>
      <c r="AC15" s="10">
        <v>98</v>
      </c>
      <c r="AD15" s="10">
        <v>5</v>
      </c>
      <c r="AE15" s="10">
        <f t="shared" si="2"/>
        <v>592</v>
      </c>
      <c r="AF15" s="10">
        <f t="shared" si="3"/>
        <v>29</v>
      </c>
      <c r="AG15" s="7">
        <f t="shared" si="4"/>
        <v>1186</v>
      </c>
      <c r="AH15" s="7">
        <f t="shared" si="5"/>
        <v>64</v>
      </c>
      <c r="AI15" s="68">
        <v>103.8</v>
      </c>
      <c r="AJ15" s="11">
        <f t="shared" si="6"/>
        <v>1289.8</v>
      </c>
    </row>
    <row r="16" spans="1:37" ht="15.5" x14ac:dyDescent="0.35">
      <c r="A16" s="48">
        <v>42</v>
      </c>
      <c r="C16" s="45" t="s">
        <v>139</v>
      </c>
      <c r="D16" s="45" t="s">
        <v>140</v>
      </c>
      <c r="E16" s="10">
        <v>99</v>
      </c>
      <c r="F16" s="10">
        <v>9</v>
      </c>
      <c r="G16" s="10">
        <v>98</v>
      </c>
      <c r="H16" s="10">
        <v>3</v>
      </c>
      <c r="I16" s="10">
        <v>99</v>
      </c>
      <c r="J16" s="10">
        <v>6</v>
      </c>
      <c r="K16" s="10">
        <v>99</v>
      </c>
      <c r="L16" s="10">
        <v>7</v>
      </c>
      <c r="M16" s="10">
        <v>98</v>
      </c>
      <c r="N16" s="10">
        <v>7</v>
      </c>
      <c r="O16" s="10">
        <v>100</v>
      </c>
      <c r="P16" s="10">
        <v>8</v>
      </c>
      <c r="Q16" s="10">
        <f t="shared" si="0"/>
        <v>593</v>
      </c>
      <c r="R16" s="10">
        <f t="shared" si="1"/>
        <v>40</v>
      </c>
      <c r="S16" s="10">
        <v>99</v>
      </c>
      <c r="T16" s="10">
        <v>7</v>
      </c>
      <c r="U16" s="10">
        <v>99</v>
      </c>
      <c r="V16" s="10">
        <v>7</v>
      </c>
      <c r="W16" s="10">
        <v>98</v>
      </c>
      <c r="X16" s="10">
        <v>6</v>
      </c>
      <c r="Y16" s="10">
        <v>99</v>
      </c>
      <c r="Z16" s="10">
        <v>8</v>
      </c>
      <c r="AA16" s="10">
        <v>99</v>
      </c>
      <c r="AB16" s="10">
        <v>8</v>
      </c>
      <c r="AC16" s="10">
        <v>99</v>
      </c>
      <c r="AD16" s="10">
        <v>7</v>
      </c>
      <c r="AE16" s="10">
        <f t="shared" si="2"/>
        <v>593</v>
      </c>
      <c r="AF16" s="10">
        <f t="shared" si="3"/>
        <v>43</v>
      </c>
      <c r="AG16" s="7">
        <f t="shared" si="4"/>
        <v>1186</v>
      </c>
      <c r="AH16" s="7">
        <f t="shared" si="5"/>
        <v>83</v>
      </c>
      <c r="AI16" s="10">
        <v>100.7</v>
      </c>
      <c r="AJ16" s="11">
        <f t="shared" si="6"/>
        <v>1286.7</v>
      </c>
    </row>
    <row r="17" spans="1:37" ht="15.5" x14ac:dyDescent="0.35">
      <c r="A17" s="48">
        <v>34</v>
      </c>
      <c r="C17" s="45" t="s">
        <v>127</v>
      </c>
      <c r="D17" s="45" t="s">
        <v>128</v>
      </c>
      <c r="E17" s="10">
        <v>100</v>
      </c>
      <c r="F17" s="10">
        <v>8</v>
      </c>
      <c r="G17" s="10">
        <v>99</v>
      </c>
      <c r="H17" s="10">
        <v>7</v>
      </c>
      <c r="I17" s="10">
        <v>99</v>
      </c>
      <c r="J17" s="10">
        <v>7</v>
      </c>
      <c r="K17" s="10">
        <v>99</v>
      </c>
      <c r="L17" s="10">
        <v>7</v>
      </c>
      <c r="M17" s="10">
        <v>99</v>
      </c>
      <c r="N17" s="10">
        <v>7</v>
      </c>
      <c r="O17" s="10">
        <v>97</v>
      </c>
      <c r="P17" s="10">
        <v>7</v>
      </c>
      <c r="Q17" s="10">
        <f t="shared" si="0"/>
        <v>593</v>
      </c>
      <c r="R17" s="10">
        <f t="shared" si="1"/>
        <v>43</v>
      </c>
      <c r="S17" s="10">
        <v>98</v>
      </c>
      <c r="T17" s="10">
        <v>6</v>
      </c>
      <c r="U17" s="10">
        <v>99</v>
      </c>
      <c r="V17" s="10">
        <v>9</v>
      </c>
      <c r="W17" s="10">
        <v>100</v>
      </c>
      <c r="X17" s="10">
        <v>7</v>
      </c>
      <c r="Y17" s="10">
        <v>98</v>
      </c>
      <c r="Z17" s="10">
        <v>6</v>
      </c>
      <c r="AA17" s="10">
        <v>99</v>
      </c>
      <c r="AB17" s="10">
        <v>8</v>
      </c>
      <c r="AC17" s="10">
        <v>98</v>
      </c>
      <c r="AD17" s="10">
        <v>7</v>
      </c>
      <c r="AE17" s="10">
        <f t="shared" si="2"/>
        <v>592</v>
      </c>
      <c r="AF17" s="10">
        <f t="shared" si="3"/>
        <v>43</v>
      </c>
      <c r="AG17" s="7">
        <f t="shared" si="4"/>
        <v>1185</v>
      </c>
      <c r="AH17" s="7">
        <f t="shared" si="5"/>
        <v>86</v>
      </c>
      <c r="AI17" s="10"/>
      <c r="AJ17" s="11">
        <f t="shared" si="6"/>
        <v>1185</v>
      </c>
    </row>
    <row r="18" spans="1:37" ht="15.5" x14ac:dyDescent="0.35">
      <c r="A18" s="48">
        <v>46</v>
      </c>
      <c r="C18" s="45" t="s">
        <v>147</v>
      </c>
      <c r="D18" s="45" t="s">
        <v>148</v>
      </c>
      <c r="E18" s="10">
        <v>99</v>
      </c>
      <c r="F18" s="10">
        <v>5</v>
      </c>
      <c r="G18" s="10">
        <v>97</v>
      </c>
      <c r="H18" s="10">
        <v>5</v>
      </c>
      <c r="I18" s="10">
        <v>98</v>
      </c>
      <c r="J18" s="10">
        <v>4</v>
      </c>
      <c r="K18" s="10">
        <v>98</v>
      </c>
      <c r="L18" s="10">
        <v>6</v>
      </c>
      <c r="M18" s="10">
        <v>99</v>
      </c>
      <c r="N18" s="10">
        <v>5</v>
      </c>
      <c r="O18" s="10">
        <v>99</v>
      </c>
      <c r="P18" s="10">
        <v>7</v>
      </c>
      <c r="Q18" s="10">
        <f t="shared" si="0"/>
        <v>590</v>
      </c>
      <c r="R18" s="10">
        <f t="shared" si="1"/>
        <v>32</v>
      </c>
      <c r="S18" s="10">
        <v>96</v>
      </c>
      <c r="T18" s="10">
        <v>6</v>
      </c>
      <c r="U18" s="10">
        <v>100</v>
      </c>
      <c r="V18" s="10">
        <v>6</v>
      </c>
      <c r="W18" s="10">
        <v>100</v>
      </c>
      <c r="X18" s="10">
        <v>8</v>
      </c>
      <c r="Y18" s="10">
        <v>100</v>
      </c>
      <c r="Z18" s="10">
        <v>7</v>
      </c>
      <c r="AA18" s="10">
        <v>99</v>
      </c>
      <c r="AB18" s="10">
        <v>6</v>
      </c>
      <c r="AC18" s="10">
        <v>100</v>
      </c>
      <c r="AD18" s="10">
        <v>7</v>
      </c>
      <c r="AE18" s="10">
        <f t="shared" si="2"/>
        <v>595</v>
      </c>
      <c r="AF18" s="10">
        <f t="shared" si="3"/>
        <v>40</v>
      </c>
      <c r="AG18" s="7">
        <f t="shared" si="4"/>
        <v>1185</v>
      </c>
      <c r="AH18" s="7">
        <f t="shared" si="5"/>
        <v>72</v>
      </c>
      <c r="AI18" s="10"/>
      <c r="AJ18" s="11">
        <f t="shared" si="6"/>
        <v>1185</v>
      </c>
    </row>
    <row r="19" spans="1:37" ht="15.5" x14ac:dyDescent="0.35">
      <c r="A19" s="48">
        <v>50</v>
      </c>
      <c r="C19" s="45" t="s">
        <v>152</v>
      </c>
      <c r="D19" s="45" t="s">
        <v>153</v>
      </c>
      <c r="E19" s="10">
        <v>97</v>
      </c>
      <c r="F19" s="10">
        <v>5</v>
      </c>
      <c r="G19" s="10">
        <v>99</v>
      </c>
      <c r="H19" s="10">
        <v>7</v>
      </c>
      <c r="I19" s="10">
        <v>100</v>
      </c>
      <c r="J19" s="10">
        <v>7</v>
      </c>
      <c r="K19" s="10">
        <v>98</v>
      </c>
      <c r="L19" s="10">
        <v>6</v>
      </c>
      <c r="M19" s="10">
        <v>100</v>
      </c>
      <c r="N19" s="10">
        <v>6</v>
      </c>
      <c r="O19" s="10">
        <v>100</v>
      </c>
      <c r="P19" s="10">
        <v>8</v>
      </c>
      <c r="Q19" s="10">
        <f t="shared" si="0"/>
        <v>594</v>
      </c>
      <c r="R19" s="10">
        <f t="shared" si="1"/>
        <v>39</v>
      </c>
      <c r="S19" s="10">
        <v>98</v>
      </c>
      <c r="T19" s="10">
        <v>6</v>
      </c>
      <c r="U19" s="10">
        <v>97</v>
      </c>
      <c r="V19" s="10">
        <v>4</v>
      </c>
      <c r="W19" s="10">
        <v>99</v>
      </c>
      <c r="X19" s="10">
        <v>6</v>
      </c>
      <c r="Y19" s="10">
        <v>99</v>
      </c>
      <c r="Z19" s="10">
        <v>5</v>
      </c>
      <c r="AA19" s="10">
        <v>98</v>
      </c>
      <c r="AB19" s="10">
        <v>4</v>
      </c>
      <c r="AC19" s="10">
        <v>100</v>
      </c>
      <c r="AD19" s="10">
        <v>7</v>
      </c>
      <c r="AE19" s="10">
        <f t="shared" si="2"/>
        <v>591</v>
      </c>
      <c r="AF19" s="10">
        <f t="shared" si="3"/>
        <v>32</v>
      </c>
      <c r="AG19" s="7">
        <f t="shared" si="4"/>
        <v>1185</v>
      </c>
      <c r="AH19" s="7">
        <f t="shared" si="5"/>
        <v>71</v>
      </c>
      <c r="AI19" s="68"/>
      <c r="AJ19" s="11">
        <f t="shared" si="6"/>
        <v>1185</v>
      </c>
    </row>
    <row r="20" spans="1:37" ht="15.5" x14ac:dyDescent="0.35">
      <c r="A20" s="48">
        <v>56</v>
      </c>
      <c r="C20" s="45" t="s">
        <v>85</v>
      </c>
      <c r="D20" s="45" t="s">
        <v>159</v>
      </c>
      <c r="E20" s="10">
        <v>97</v>
      </c>
      <c r="F20" s="10">
        <v>3</v>
      </c>
      <c r="G20" s="10">
        <v>98</v>
      </c>
      <c r="H20" s="10">
        <v>7</v>
      </c>
      <c r="I20" s="10">
        <v>100</v>
      </c>
      <c r="J20" s="10">
        <v>6</v>
      </c>
      <c r="K20" s="10">
        <v>99</v>
      </c>
      <c r="L20" s="10">
        <v>8</v>
      </c>
      <c r="M20" s="10">
        <v>99</v>
      </c>
      <c r="N20" s="10">
        <v>6</v>
      </c>
      <c r="O20" s="10">
        <v>99</v>
      </c>
      <c r="P20" s="10">
        <v>6</v>
      </c>
      <c r="Q20" s="10">
        <f t="shared" si="0"/>
        <v>592</v>
      </c>
      <c r="R20" s="10">
        <f t="shared" si="1"/>
        <v>36</v>
      </c>
      <c r="S20" s="10">
        <v>100</v>
      </c>
      <c r="T20" s="10">
        <v>7</v>
      </c>
      <c r="U20" s="10">
        <v>100</v>
      </c>
      <c r="V20" s="10">
        <v>6</v>
      </c>
      <c r="W20" s="10">
        <v>99</v>
      </c>
      <c r="X20" s="10">
        <v>7</v>
      </c>
      <c r="Y20" s="10">
        <v>98</v>
      </c>
      <c r="Z20" s="10">
        <v>6</v>
      </c>
      <c r="AA20" s="10">
        <v>98</v>
      </c>
      <c r="AB20" s="10">
        <v>4</v>
      </c>
      <c r="AC20" s="10">
        <v>98</v>
      </c>
      <c r="AD20" s="10">
        <v>5</v>
      </c>
      <c r="AE20" s="10">
        <f t="shared" si="2"/>
        <v>593</v>
      </c>
      <c r="AF20" s="10">
        <f t="shared" si="3"/>
        <v>35</v>
      </c>
      <c r="AG20" s="7">
        <f t="shared" si="4"/>
        <v>1185</v>
      </c>
      <c r="AH20" s="7">
        <f t="shared" si="5"/>
        <v>71</v>
      </c>
      <c r="AI20" s="10"/>
      <c r="AJ20" s="11">
        <f t="shared" si="6"/>
        <v>1185</v>
      </c>
    </row>
    <row r="21" spans="1:37" ht="15.5" x14ac:dyDescent="0.35">
      <c r="A21" s="49">
        <v>48</v>
      </c>
      <c r="C21" s="46" t="s">
        <v>150</v>
      </c>
      <c r="D21" s="46" t="s">
        <v>151</v>
      </c>
      <c r="E21" s="10">
        <v>100</v>
      </c>
      <c r="F21" s="10">
        <v>9</v>
      </c>
      <c r="G21" s="10">
        <v>100</v>
      </c>
      <c r="H21" s="10">
        <v>8</v>
      </c>
      <c r="I21" s="10">
        <v>100</v>
      </c>
      <c r="J21" s="10">
        <v>10</v>
      </c>
      <c r="K21" s="10">
        <v>99</v>
      </c>
      <c r="L21" s="10">
        <v>6</v>
      </c>
      <c r="M21" s="10">
        <v>98</v>
      </c>
      <c r="N21" s="10">
        <v>5</v>
      </c>
      <c r="O21" s="10">
        <v>98</v>
      </c>
      <c r="P21" s="10">
        <v>5</v>
      </c>
      <c r="Q21" s="10">
        <f t="shared" si="0"/>
        <v>595</v>
      </c>
      <c r="R21" s="10">
        <f t="shared" si="1"/>
        <v>43</v>
      </c>
      <c r="S21" s="10">
        <v>100</v>
      </c>
      <c r="T21" s="10">
        <v>8</v>
      </c>
      <c r="U21" s="10">
        <v>99</v>
      </c>
      <c r="V21" s="10">
        <v>6</v>
      </c>
      <c r="W21" s="10">
        <v>98</v>
      </c>
      <c r="X21" s="10">
        <v>7</v>
      </c>
      <c r="Y21" s="10">
        <v>97</v>
      </c>
      <c r="Z21" s="10">
        <v>7</v>
      </c>
      <c r="AA21" s="10">
        <v>97</v>
      </c>
      <c r="AB21" s="10">
        <v>7</v>
      </c>
      <c r="AC21" s="10">
        <v>98</v>
      </c>
      <c r="AD21" s="10">
        <v>5</v>
      </c>
      <c r="AE21" s="10">
        <f t="shared" si="2"/>
        <v>589</v>
      </c>
      <c r="AF21" s="10">
        <f t="shared" si="3"/>
        <v>40</v>
      </c>
      <c r="AG21" s="7">
        <f t="shared" si="4"/>
        <v>1184</v>
      </c>
      <c r="AH21" s="7">
        <f t="shared" si="5"/>
        <v>83</v>
      </c>
      <c r="AI21" s="68"/>
      <c r="AJ21" s="11">
        <f t="shared" si="6"/>
        <v>1184</v>
      </c>
    </row>
    <row r="22" spans="1:37" ht="15.5" x14ac:dyDescent="0.35">
      <c r="A22" s="48">
        <v>35</v>
      </c>
      <c r="C22" s="45" t="s">
        <v>129</v>
      </c>
      <c r="D22" s="45" t="s">
        <v>98</v>
      </c>
      <c r="E22" s="27">
        <v>100</v>
      </c>
      <c r="F22" s="27">
        <v>6</v>
      </c>
      <c r="G22" s="27">
        <v>99</v>
      </c>
      <c r="H22" s="27">
        <v>6</v>
      </c>
      <c r="I22" s="27">
        <v>99</v>
      </c>
      <c r="J22" s="27">
        <v>7</v>
      </c>
      <c r="K22" s="27">
        <v>99</v>
      </c>
      <c r="L22" s="27">
        <v>7</v>
      </c>
      <c r="M22" s="27">
        <v>100</v>
      </c>
      <c r="N22" s="27">
        <v>6</v>
      </c>
      <c r="O22" s="27">
        <v>98</v>
      </c>
      <c r="P22" s="27">
        <v>6</v>
      </c>
      <c r="Q22" s="10">
        <f t="shared" si="0"/>
        <v>595</v>
      </c>
      <c r="R22" s="10">
        <f t="shared" si="1"/>
        <v>38</v>
      </c>
      <c r="S22" s="27">
        <v>99</v>
      </c>
      <c r="T22" s="27">
        <v>8</v>
      </c>
      <c r="U22" s="27">
        <v>99</v>
      </c>
      <c r="V22" s="27">
        <v>6</v>
      </c>
      <c r="W22" s="27">
        <v>96</v>
      </c>
      <c r="X22" s="27">
        <v>4</v>
      </c>
      <c r="Y22" s="27">
        <v>98</v>
      </c>
      <c r="Z22" s="27">
        <v>5</v>
      </c>
      <c r="AA22" s="27">
        <v>96</v>
      </c>
      <c r="AB22" s="27">
        <v>4</v>
      </c>
      <c r="AC22" s="27">
        <v>99</v>
      </c>
      <c r="AD22" s="27">
        <v>6</v>
      </c>
      <c r="AE22" s="10">
        <f t="shared" si="2"/>
        <v>587</v>
      </c>
      <c r="AF22" s="10">
        <f t="shared" si="3"/>
        <v>33</v>
      </c>
      <c r="AG22" s="7">
        <f t="shared" si="4"/>
        <v>1182</v>
      </c>
      <c r="AH22" s="7">
        <f t="shared" si="5"/>
        <v>71</v>
      </c>
      <c r="AI22" s="69"/>
      <c r="AJ22" s="11">
        <f t="shared" si="6"/>
        <v>1182</v>
      </c>
    </row>
    <row r="23" spans="1:37" ht="15.5" x14ac:dyDescent="0.35">
      <c r="A23" s="49">
        <v>44</v>
      </c>
      <c r="C23" s="46" t="s">
        <v>143</v>
      </c>
      <c r="D23" s="46" t="s">
        <v>144</v>
      </c>
      <c r="E23" s="27">
        <v>97</v>
      </c>
      <c r="F23" s="27">
        <v>4</v>
      </c>
      <c r="G23" s="27">
        <v>98</v>
      </c>
      <c r="H23" s="27">
        <v>6</v>
      </c>
      <c r="I23" s="27">
        <v>99</v>
      </c>
      <c r="J23" s="27">
        <v>4</v>
      </c>
      <c r="K23" s="27">
        <v>99</v>
      </c>
      <c r="L23" s="27">
        <v>6</v>
      </c>
      <c r="M23" s="27">
        <v>98</v>
      </c>
      <c r="N23" s="27">
        <v>7</v>
      </c>
      <c r="O23" s="27">
        <v>97</v>
      </c>
      <c r="P23" s="27">
        <v>3</v>
      </c>
      <c r="Q23" s="10">
        <f t="shared" si="0"/>
        <v>588</v>
      </c>
      <c r="R23" s="10">
        <f t="shared" si="1"/>
        <v>30</v>
      </c>
      <c r="S23" s="27">
        <v>97</v>
      </c>
      <c r="T23" s="27">
        <v>7</v>
      </c>
      <c r="U23" s="27">
        <v>99</v>
      </c>
      <c r="V23" s="27">
        <v>7</v>
      </c>
      <c r="W23" s="27">
        <v>100</v>
      </c>
      <c r="X23" s="27">
        <v>6</v>
      </c>
      <c r="Y23" s="27">
        <v>98</v>
      </c>
      <c r="Z23" s="27">
        <v>6</v>
      </c>
      <c r="AA23" s="27">
        <v>100</v>
      </c>
      <c r="AB23" s="27">
        <v>6</v>
      </c>
      <c r="AC23" s="27">
        <v>99</v>
      </c>
      <c r="AD23" s="27">
        <v>7</v>
      </c>
      <c r="AE23" s="10">
        <f t="shared" si="2"/>
        <v>593</v>
      </c>
      <c r="AF23" s="10">
        <f t="shared" si="3"/>
        <v>39</v>
      </c>
      <c r="AG23" s="7">
        <f t="shared" si="4"/>
        <v>1181</v>
      </c>
      <c r="AH23" s="7">
        <f t="shared" si="5"/>
        <v>69</v>
      </c>
      <c r="AI23" s="27"/>
      <c r="AJ23" s="11">
        <f t="shared" si="6"/>
        <v>1181</v>
      </c>
    </row>
    <row r="24" spans="1:37" ht="15.5" x14ac:dyDescent="0.35">
      <c r="A24" s="49">
        <v>45</v>
      </c>
      <c r="C24" s="46" t="s">
        <v>145</v>
      </c>
      <c r="D24" s="46" t="s">
        <v>146</v>
      </c>
      <c r="E24" s="27">
        <v>97</v>
      </c>
      <c r="F24" s="27">
        <v>4</v>
      </c>
      <c r="G24" s="27">
        <v>99</v>
      </c>
      <c r="H24" s="27">
        <v>5</v>
      </c>
      <c r="I24" s="27">
        <v>99</v>
      </c>
      <c r="J24" s="27">
        <v>7</v>
      </c>
      <c r="K24" s="27">
        <v>100</v>
      </c>
      <c r="L24" s="27">
        <v>5</v>
      </c>
      <c r="M24" s="27">
        <v>100</v>
      </c>
      <c r="N24" s="27">
        <v>8</v>
      </c>
      <c r="O24" s="27">
        <v>99</v>
      </c>
      <c r="P24" s="27">
        <v>6</v>
      </c>
      <c r="Q24" s="10">
        <f t="shared" si="0"/>
        <v>594</v>
      </c>
      <c r="R24" s="10">
        <f t="shared" si="1"/>
        <v>35</v>
      </c>
      <c r="S24" s="27">
        <v>98</v>
      </c>
      <c r="T24" s="27">
        <v>6</v>
      </c>
      <c r="U24" s="27">
        <v>95</v>
      </c>
      <c r="V24" s="27">
        <v>2</v>
      </c>
      <c r="W24" s="27">
        <v>98</v>
      </c>
      <c r="X24" s="27">
        <v>5</v>
      </c>
      <c r="Y24" s="27">
        <v>100</v>
      </c>
      <c r="Z24" s="27">
        <v>6</v>
      </c>
      <c r="AA24" s="27">
        <v>98</v>
      </c>
      <c r="AB24" s="27">
        <v>4</v>
      </c>
      <c r="AC24" s="27">
        <v>98</v>
      </c>
      <c r="AD24" s="27">
        <v>4</v>
      </c>
      <c r="AE24" s="10">
        <f t="shared" si="2"/>
        <v>587</v>
      </c>
      <c r="AF24" s="10">
        <f t="shared" si="3"/>
        <v>27</v>
      </c>
      <c r="AG24" s="7">
        <f t="shared" si="4"/>
        <v>1181</v>
      </c>
      <c r="AH24" s="7">
        <f t="shared" si="5"/>
        <v>62</v>
      </c>
      <c r="AI24" s="27"/>
      <c r="AJ24" s="11">
        <f t="shared" si="6"/>
        <v>1181</v>
      </c>
    </row>
    <row r="25" spans="1:37" ht="15.5" x14ac:dyDescent="0.35">
      <c r="A25" s="49">
        <v>37</v>
      </c>
      <c r="C25" s="46" t="s">
        <v>132</v>
      </c>
      <c r="D25" s="46" t="s">
        <v>94</v>
      </c>
      <c r="E25" s="27">
        <v>100</v>
      </c>
      <c r="F25" s="27">
        <v>7</v>
      </c>
      <c r="G25" s="27">
        <v>99</v>
      </c>
      <c r="H25" s="27">
        <v>5</v>
      </c>
      <c r="I25" s="27">
        <v>98</v>
      </c>
      <c r="J25" s="27">
        <v>6</v>
      </c>
      <c r="K25" s="27">
        <v>99</v>
      </c>
      <c r="L25" s="27">
        <v>6</v>
      </c>
      <c r="M25" s="27">
        <v>98</v>
      </c>
      <c r="N25" s="27">
        <v>4</v>
      </c>
      <c r="O25" s="27">
        <v>98</v>
      </c>
      <c r="P25" s="27">
        <v>7</v>
      </c>
      <c r="Q25" s="10">
        <f t="shared" si="0"/>
        <v>592</v>
      </c>
      <c r="R25" s="10">
        <f t="shared" si="1"/>
        <v>35</v>
      </c>
      <c r="S25" s="27">
        <v>100</v>
      </c>
      <c r="T25" s="27">
        <v>3</v>
      </c>
      <c r="U25" s="27">
        <v>96</v>
      </c>
      <c r="V25" s="27">
        <v>5</v>
      </c>
      <c r="W25" s="27">
        <v>99</v>
      </c>
      <c r="X25" s="27">
        <v>6</v>
      </c>
      <c r="Y25" s="27">
        <v>96</v>
      </c>
      <c r="Z25" s="27">
        <v>6</v>
      </c>
      <c r="AA25" s="27">
        <v>99</v>
      </c>
      <c r="AB25" s="27">
        <v>6</v>
      </c>
      <c r="AC25" s="27">
        <v>98</v>
      </c>
      <c r="AD25" s="27">
        <v>4</v>
      </c>
      <c r="AE25" s="10">
        <f t="shared" si="2"/>
        <v>588</v>
      </c>
      <c r="AF25" s="10">
        <f t="shared" si="3"/>
        <v>30</v>
      </c>
      <c r="AG25" s="7">
        <f t="shared" si="4"/>
        <v>1180</v>
      </c>
      <c r="AH25" s="7">
        <f t="shared" si="5"/>
        <v>65</v>
      </c>
      <c r="AI25" s="27"/>
      <c r="AJ25" s="11">
        <f t="shared" si="6"/>
        <v>1180</v>
      </c>
      <c r="AK25" t="s">
        <v>243</v>
      </c>
    </row>
    <row r="26" spans="1:37" ht="15.5" x14ac:dyDescent="0.35">
      <c r="A26" s="48">
        <v>41</v>
      </c>
      <c r="C26" s="45" t="s">
        <v>137</v>
      </c>
      <c r="D26" s="45" t="s">
        <v>138</v>
      </c>
      <c r="E26" s="27">
        <v>98</v>
      </c>
      <c r="F26" s="27">
        <v>5</v>
      </c>
      <c r="G26" s="27">
        <v>99</v>
      </c>
      <c r="H26" s="27">
        <v>4</v>
      </c>
      <c r="I26" s="27">
        <v>96</v>
      </c>
      <c r="J26" s="27">
        <v>4</v>
      </c>
      <c r="K26" s="27">
        <v>98</v>
      </c>
      <c r="L26" s="27">
        <v>5</v>
      </c>
      <c r="M26" s="27">
        <v>100</v>
      </c>
      <c r="N26" s="27">
        <v>6</v>
      </c>
      <c r="O26" s="27">
        <v>100</v>
      </c>
      <c r="P26" s="27">
        <v>9</v>
      </c>
      <c r="Q26" s="10">
        <f t="shared" si="0"/>
        <v>591</v>
      </c>
      <c r="R26" s="10">
        <f t="shared" si="1"/>
        <v>33</v>
      </c>
      <c r="S26" s="27">
        <v>97</v>
      </c>
      <c r="T26" s="27">
        <v>5</v>
      </c>
      <c r="U26" s="27">
        <v>100</v>
      </c>
      <c r="V26" s="27">
        <v>4</v>
      </c>
      <c r="W26" s="27">
        <v>100</v>
      </c>
      <c r="X26" s="27">
        <v>7</v>
      </c>
      <c r="Y26" s="27">
        <v>97</v>
      </c>
      <c r="Z26" s="27">
        <v>4</v>
      </c>
      <c r="AA26" s="27">
        <v>98</v>
      </c>
      <c r="AB26" s="27">
        <v>5</v>
      </c>
      <c r="AC26" s="27">
        <v>97</v>
      </c>
      <c r="AD26" s="27">
        <v>6</v>
      </c>
      <c r="AE26" s="10">
        <f t="shared" si="2"/>
        <v>589</v>
      </c>
      <c r="AF26" s="10">
        <f t="shared" si="3"/>
        <v>31</v>
      </c>
      <c r="AG26" s="7">
        <f t="shared" si="4"/>
        <v>1180</v>
      </c>
      <c r="AH26" s="7">
        <f t="shared" si="5"/>
        <v>64</v>
      </c>
      <c r="AI26" s="27"/>
      <c r="AJ26" s="11">
        <f t="shared" si="6"/>
        <v>1180</v>
      </c>
      <c r="AK26" t="s">
        <v>242</v>
      </c>
    </row>
    <row r="27" spans="1:37" ht="15.5" x14ac:dyDescent="0.35">
      <c r="A27" s="49">
        <v>65</v>
      </c>
      <c r="C27" s="46" t="s">
        <v>175</v>
      </c>
      <c r="D27" s="46" t="s">
        <v>176</v>
      </c>
      <c r="E27" s="27">
        <v>99</v>
      </c>
      <c r="F27" s="27">
        <v>3</v>
      </c>
      <c r="G27" s="27">
        <v>98</v>
      </c>
      <c r="H27" s="27">
        <v>4</v>
      </c>
      <c r="I27" s="27">
        <v>99</v>
      </c>
      <c r="J27" s="27">
        <v>8</v>
      </c>
      <c r="K27" s="27">
        <v>98</v>
      </c>
      <c r="L27" s="27">
        <v>6</v>
      </c>
      <c r="M27" s="27">
        <v>98</v>
      </c>
      <c r="N27" s="27">
        <v>4</v>
      </c>
      <c r="O27" s="27">
        <v>99</v>
      </c>
      <c r="P27" s="27">
        <v>7</v>
      </c>
      <c r="Q27" s="10">
        <f t="shared" si="0"/>
        <v>591</v>
      </c>
      <c r="R27" s="10">
        <f t="shared" si="1"/>
        <v>32</v>
      </c>
      <c r="S27" s="27">
        <v>99</v>
      </c>
      <c r="T27" s="27">
        <v>5</v>
      </c>
      <c r="U27" s="27">
        <v>98</v>
      </c>
      <c r="V27" s="27">
        <v>7</v>
      </c>
      <c r="W27" s="27">
        <v>100</v>
      </c>
      <c r="X27" s="27">
        <v>6</v>
      </c>
      <c r="Y27" s="27">
        <v>98</v>
      </c>
      <c r="Z27" s="27">
        <v>6</v>
      </c>
      <c r="AA27" s="27">
        <v>96</v>
      </c>
      <c r="AB27" s="27">
        <v>2</v>
      </c>
      <c r="AC27" s="27">
        <v>98</v>
      </c>
      <c r="AD27" s="27">
        <v>6</v>
      </c>
      <c r="AE27" s="10">
        <f t="shared" si="2"/>
        <v>589</v>
      </c>
      <c r="AF27" s="10">
        <f t="shared" si="3"/>
        <v>32</v>
      </c>
      <c r="AG27" s="7">
        <f t="shared" si="4"/>
        <v>1180</v>
      </c>
      <c r="AH27" s="7">
        <f t="shared" si="5"/>
        <v>64</v>
      </c>
      <c r="AI27" s="27"/>
      <c r="AJ27" s="11">
        <f t="shared" si="6"/>
        <v>1180</v>
      </c>
      <c r="AK27" t="s">
        <v>244</v>
      </c>
    </row>
    <row r="28" spans="1:37" ht="15.5" x14ac:dyDescent="0.35">
      <c r="A28" s="48">
        <v>30</v>
      </c>
      <c r="C28" s="45" t="s">
        <v>120</v>
      </c>
      <c r="D28" s="45" t="s">
        <v>121</v>
      </c>
      <c r="E28" s="27">
        <v>100</v>
      </c>
      <c r="F28" s="27">
        <v>6</v>
      </c>
      <c r="G28" s="27">
        <v>100</v>
      </c>
      <c r="H28" s="27">
        <v>4</v>
      </c>
      <c r="I28" s="27">
        <v>99</v>
      </c>
      <c r="J28" s="27">
        <v>6</v>
      </c>
      <c r="K28" s="27">
        <v>96</v>
      </c>
      <c r="L28" s="27">
        <v>4</v>
      </c>
      <c r="M28" s="27">
        <v>100</v>
      </c>
      <c r="N28" s="27">
        <v>1</v>
      </c>
      <c r="O28" s="27">
        <v>98</v>
      </c>
      <c r="P28" s="27">
        <v>6</v>
      </c>
      <c r="Q28" s="10">
        <f t="shared" si="0"/>
        <v>593</v>
      </c>
      <c r="R28" s="10">
        <f t="shared" si="1"/>
        <v>27</v>
      </c>
      <c r="S28" s="27">
        <v>99</v>
      </c>
      <c r="T28" s="27">
        <v>8</v>
      </c>
      <c r="U28" s="27">
        <v>95</v>
      </c>
      <c r="V28" s="27">
        <v>4</v>
      </c>
      <c r="W28" s="27">
        <v>96</v>
      </c>
      <c r="X28" s="27">
        <v>4</v>
      </c>
      <c r="Y28" s="27">
        <v>98</v>
      </c>
      <c r="Z28" s="27">
        <v>2</v>
      </c>
      <c r="AA28" s="27">
        <v>98</v>
      </c>
      <c r="AB28" s="27">
        <v>5</v>
      </c>
      <c r="AC28" s="27">
        <v>98</v>
      </c>
      <c r="AD28" s="27">
        <v>3</v>
      </c>
      <c r="AE28" s="10">
        <f t="shared" si="2"/>
        <v>584</v>
      </c>
      <c r="AF28" s="10">
        <f t="shared" si="3"/>
        <v>26</v>
      </c>
      <c r="AG28" s="7">
        <f t="shared" si="4"/>
        <v>1177</v>
      </c>
      <c r="AH28" s="7">
        <f t="shared" si="5"/>
        <v>53</v>
      </c>
      <c r="AI28" s="27"/>
      <c r="AJ28" s="11">
        <f t="shared" si="6"/>
        <v>1177</v>
      </c>
      <c r="AK28" t="s">
        <v>245</v>
      </c>
    </row>
    <row r="29" spans="1:37" ht="15.5" x14ac:dyDescent="0.35">
      <c r="A29" s="48">
        <v>61</v>
      </c>
      <c r="C29" s="45" t="s">
        <v>168</v>
      </c>
      <c r="D29" s="45" t="s">
        <v>169</v>
      </c>
      <c r="E29" s="27">
        <v>97</v>
      </c>
      <c r="F29" s="27">
        <v>4</v>
      </c>
      <c r="G29" s="27">
        <v>99</v>
      </c>
      <c r="H29" s="27">
        <v>8</v>
      </c>
      <c r="I29" s="27">
        <v>97</v>
      </c>
      <c r="J29" s="27">
        <v>4</v>
      </c>
      <c r="K29" s="27">
        <v>95</v>
      </c>
      <c r="L29" s="27">
        <v>1</v>
      </c>
      <c r="M29" s="27">
        <v>100</v>
      </c>
      <c r="N29" s="27">
        <v>8</v>
      </c>
      <c r="O29" s="27">
        <v>99</v>
      </c>
      <c r="P29" s="27">
        <v>7</v>
      </c>
      <c r="Q29" s="10">
        <f t="shared" si="0"/>
        <v>587</v>
      </c>
      <c r="R29" s="10">
        <f t="shared" si="1"/>
        <v>32</v>
      </c>
      <c r="S29" s="27">
        <v>99</v>
      </c>
      <c r="T29" s="27">
        <v>6</v>
      </c>
      <c r="U29" s="27">
        <v>98</v>
      </c>
      <c r="V29" s="27">
        <v>5</v>
      </c>
      <c r="W29" s="27">
        <v>97</v>
      </c>
      <c r="X29" s="27">
        <v>3</v>
      </c>
      <c r="Y29" s="27">
        <v>100</v>
      </c>
      <c r="Z29" s="27">
        <v>9</v>
      </c>
      <c r="AA29" s="27">
        <v>99</v>
      </c>
      <c r="AB29" s="27">
        <v>7</v>
      </c>
      <c r="AC29" s="27">
        <v>96</v>
      </c>
      <c r="AD29" s="27">
        <v>3</v>
      </c>
      <c r="AE29" s="10">
        <f t="shared" si="2"/>
        <v>589</v>
      </c>
      <c r="AF29" s="10">
        <f t="shared" si="3"/>
        <v>33</v>
      </c>
      <c r="AG29" s="7">
        <f t="shared" si="4"/>
        <v>1176</v>
      </c>
      <c r="AH29" s="7">
        <f t="shared" si="5"/>
        <v>65</v>
      </c>
      <c r="AI29" s="27"/>
      <c r="AJ29" s="11">
        <f t="shared" si="6"/>
        <v>1176</v>
      </c>
    </row>
    <row r="30" spans="1:37" ht="15.5" x14ac:dyDescent="0.35">
      <c r="A30" s="48">
        <v>63</v>
      </c>
      <c r="C30" s="45" t="s">
        <v>172</v>
      </c>
      <c r="D30" s="45" t="s">
        <v>126</v>
      </c>
      <c r="E30" s="27">
        <v>99</v>
      </c>
      <c r="F30" s="27">
        <v>4</v>
      </c>
      <c r="G30" s="27">
        <v>94</v>
      </c>
      <c r="H30" s="27">
        <v>2</v>
      </c>
      <c r="I30" s="27">
        <v>99</v>
      </c>
      <c r="J30" s="27">
        <v>6</v>
      </c>
      <c r="K30" s="27">
        <v>99</v>
      </c>
      <c r="L30" s="27">
        <v>3</v>
      </c>
      <c r="M30" s="27">
        <v>100</v>
      </c>
      <c r="N30" s="27">
        <v>7</v>
      </c>
      <c r="O30" s="27">
        <v>96</v>
      </c>
      <c r="P30" s="27">
        <v>6</v>
      </c>
      <c r="Q30" s="10">
        <f t="shared" si="0"/>
        <v>587</v>
      </c>
      <c r="R30" s="10">
        <f t="shared" si="1"/>
        <v>28</v>
      </c>
      <c r="S30" s="27">
        <v>99</v>
      </c>
      <c r="T30" s="27">
        <v>8</v>
      </c>
      <c r="U30" s="27">
        <v>97</v>
      </c>
      <c r="V30" s="27">
        <v>7</v>
      </c>
      <c r="W30" s="27">
        <v>96</v>
      </c>
      <c r="X30" s="27">
        <v>2</v>
      </c>
      <c r="Y30" s="27">
        <v>99</v>
      </c>
      <c r="Z30" s="27">
        <v>6</v>
      </c>
      <c r="AA30" s="27">
        <v>99</v>
      </c>
      <c r="AB30" s="27">
        <v>5</v>
      </c>
      <c r="AC30" s="27">
        <v>99</v>
      </c>
      <c r="AD30" s="27">
        <v>6</v>
      </c>
      <c r="AE30" s="10">
        <f t="shared" si="2"/>
        <v>589</v>
      </c>
      <c r="AF30" s="10">
        <f t="shared" si="3"/>
        <v>34</v>
      </c>
      <c r="AG30" s="7">
        <f t="shared" si="4"/>
        <v>1176</v>
      </c>
      <c r="AH30" s="7">
        <f t="shared" si="5"/>
        <v>62</v>
      </c>
      <c r="AI30" s="27"/>
      <c r="AJ30" s="11">
        <f t="shared" si="6"/>
        <v>1176</v>
      </c>
    </row>
    <row r="31" spans="1:37" ht="15.5" x14ac:dyDescent="0.35">
      <c r="A31" s="48">
        <v>38</v>
      </c>
      <c r="C31" s="45" t="s">
        <v>133</v>
      </c>
      <c r="D31" s="45" t="s">
        <v>123</v>
      </c>
      <c r="E31" s="27">
        <v>97</v>
      </c>
      <c r="F31" s="27">
        <v>4</v>
      </c>
      <c r="G31" s="27">
        <v>95</v>
      </c>
      <c r="H31" s="27">
        <v>4</v>
      </c>
      <c r="I31" s="27">
        <v>99</v>
      </c>
      <c r="J31" s="27">
        <v>5</v>
      </c>
      <c r="K31" s="27">
        <v>99</v>
      </c>
      <c r="L31" s="27">
        <v>7</v>
      </c>
      <c r="M31" s="27">
        <v>97</v>
      </c>
      <c r="N31" s="27">
        <v>3</v>
      </c>
      <c r="O31" s="27">
        <v>98</v>
      </c>
      <c r="P31" s="27">
        <v>6</v>
      </c>
      <c r="Q31" s="10">
        <f t="shared" si="0"/>
        <v>585</v>
      </c>
      <c r="R31" s="10">
        <f t="shared" si="1"/>
        <v>29</v>
      </c>
      <c r="S31" s="27">
        <v>97</v>
      </c>
      <c r="T31" s="27">
        <v>4</v>
      </c>
      <c r="U31" s="27">
        <v>99</v>
      </c>
      <c r="V31" s="27">
        <v>6</v>
      </c>
      <c r="W31" s="27">
        <v>98</v>
      </c>
      <c r="X31" s="27">
        <v>6</v>
      </c>
      <c r="Y31" s="27">
        <v>99</v>
      </c>
      <c r="Z31" s="27">
        <v>8</v>
      </c>
      <c r="AA31" s="27">
        <v>97</v>
      </c>
      <c r="AB31" s="27">
        <v>3</v>
      </c>
      <c r="AC31" s="27">
        <v>99</v>
      </c>
      <c r="AD31" s="27">
        <v>6</v>
      </c>
      <c r="AE31" s="10">
        <f t="shared" si="2"/>
        <v>589</v>
      </c>
      <c r="AF31" s="10">
        <f t="shared" si="3"/>
        <v>33</v>
      </c>
      <c r="AG31" s="7">
        <f t="shared" si="4"/>
        <v>1174</v>
      </c>
      <c r="AH31" s="7">
        <f t="shared" si="5"/>
        <v>62</v>
      </c>
      <c r="AI31" s="27"/>
      <c r="AJ31" s="11">
        <f t="shared" si="6"/>
        <v>1174</v>
      </c>
    </row>
    <row r="32" spans="1:37" ht="15.5" x14ac:dyDescent="0.35">
      <c r="A32" s="49">
        <v>53</v>
      </c>
      <c r="C32" s="46" t="s">
        <v>155</v>
      </c>
      <c r="D32" s="46" t="s">
        <v>156</v>
      </c>
      <c r="E32" s="27">
        <v>99</v>
      </c>
      <c r="F32" s="27">
        <v>6</v>
      </c>
      <c r="G32" s="27">
        <v>96</v>
      </c>
      <c r="H32" s="27">
        <v>3</v>
      </c>
      <c r="I32" s="27">
        <v>97</v>
      </c>
      <c r="J32" s="27">
        <v>1</v>
      </c>
      <c r="K32" s="27">
        <v>97</v>
      </c>
      <c r="L32" s="27">
        <v>1</v>
      </c>
      <c r="M32" s="27">
        <v>99</v>
      </c>
      <c r="N32" s="27">
        <v>8</v>
      </c>
      <c r="O32" s="27">
        <v>99</v>
      </c>
      <c r="P32" s="27">
        <v>9</v>
      </c>
      <c r="Q32" s="10">
        <f t="shared" si="0"/>
        <v>587</v>
      </c>
      <c r="R32" s="10">
        <f t="shared" si="1"/>
        <v>28</v>
      </c>
      <c r="S32" s="27">
        <v>98</v>
      </c>
      <c r="T32" s="27">
        <v>6</v>
      </c>
      <c r="U32" s="27">
        <v>97</v>
      </c>
      <c r="V32" s="27">
        <v>6</v>
      </c>
      <c r="W32" s="27">
        <v>96</v>
      </c>
      <c r="X32" s="27">
        <v>4</v>
      </c>
      <c r="Y32" s="27">
        <v>97</v>
      </c>
      <c r="Z32" s="27">
        <v>6</v>
      </c>
      <c r="AA32" s="27">
        <v>98</v>
      </c>
      <c r="AB32" s="27">
        <v>6</v>
      </c>
      <c r="AC32" s="27">
        <v>97</v>
      </c>
      <c r="AD32" s="27">
        <v>6</v>
      </c>
      <c r="AE32" s="10">
        <f t="shared" si="2"/>
        <v>583</v>
      </c>
      <c r="AF32" s="10">
        <f t="shared" si="3"/>
        <v>34</v>
      </c>
      <c r="AG32" s="7">
        <f t="shared" si="4"/>
        <v>1170</v>
      </c>
      <c r="AH32" s="7">
        <f t="shared" si="5"/>
        <v>62</v>
      </c>
      <c r="AI32" s="27"/>
      <c r="AJ32" s="11">
        <f t="shared" si="6"/>
        <v>1170</v>
      </c>
    </row>
    <row r="33" spans="1:36" ht="15.5" x14ac:dyDescent="0.35">
      <c r="A33" s="49">
        <v>54</v>
      </c>
      <c r="C33" s="46" t="s">
        <v>157</v>
      </c>
      <c r="D33" s="46" t="s">
        <v>158</v>
      </c>
      <c r="E33" s="27">
        <v>100</v>
      </c>
      <c r="F33" s="27">
        <v>5</v>
      </c>
      <c r="G33" s="27">
        <v>100</v>
      </c>
      <c r="H33" s="27">
        <v>6</v>
      </c>
      <c r="I33" s="27">
        <v>97</v>
      </c>
      <c r="J33" s="27">
        <v>6</v>
      </c>
      <c r="K33" s="27">
        <v>99</v>
      </c>
      <c r="L33" s="27">
        <v>8</v>
      </c>
      <c r="M33" s="27">
        <v>97</v>
      </c>
      <c r="N33" s="27">
        <v>5</v>
      </c>
      <c r="O33" s="27">
        <v>96</v>
      </c>
      <c r="P33" s="27">
        <v>3</v>
      </c>
      <c r="Q33" s="10">
        <f t="shared" si="0"/>
        <v>589</v>
      </c>
      <c r="R33" s="10">
        <f t="shared" si="1"/>
        <v>33</v>
      </c>
      <c r="S33" s="27">
        <v>96</v>
      </c>
      <c r="T33" s="27">
        <v>4</v>
      </c>
      <c r="U33" s="27">
        <v>96</v>
      </c>
      <c r="V33" s="27">
        <v>3</v>
      </c>
      <c r="W33" s="27">
        <v>99</v>
      </c>
      <c r="X33" s="27">
        <v>6</v>
      </c>
      <c r="Y33" s="27">
        <v>96</v>
      </c>
      <c r="Z33" s="27">
        <v>2</v>
      </c>
      <c r="AA33" s="27">
        <v>94</v>
      </c>
      <c r="AB33" s="27">
        <v>3</v>
      </c>
      <c r="AC33" s="27">
        <v>97</v>
      </c>
      <c r="AD33" s="27">
        <v>5</v>
      </c>
      <c r="AE33" s="10">
        <f t="shared" si="2"/>
        <v>578</v>
      </c>
      <c r="AF33" s="10">
        <f t="shared" si="3"/>
        <v>23</v>
      </c>
      <c r="AG33" s="7">
        <f t="shared" si="4"/>
        <v>1167</v>
      </c>
      <c r="AH33" s="7">
        <f t="shared" si="5"/>
        <v>56</v>
      </c>
      <c r="AI33" s="27"/>
      <c r="AJ33" s="11">
        <f t="shared" si="6"/>
        <v>1167</v>
      </c>
    </row>
    <row r="34" spans="1:36" ht="15.5" x14ac:dyDescent="0.35">
      <c r="A34" s="48">
        <v>58</v>
      </c>
      <c r="C34" s="45" t="s">
        <v>162</v>
      </c>
      <c r="D34" s="45" t="s">
        <v>163</v>
      </c>
      <c r="E34" s="27">
        <v>97</v>
      </c>
      <c r="F34" s="27">
        <v>5</v>
      </c>
      <c r="G34" s="27">
        <v>99</v>
      </c>
      <c r="H34" s="27">
        <v>5</v>
      </c>
      <c r="I34" s="27">
        <v>96</v>
      </c>
      <c r="J34" s="27">
        <v>3</v>
      </c>
      <c r="K34" s="27">
        <v>99</v>
      </c>
      <c r="L34" s="27">
        <v>5</v>
      </c>
      <c r="M34" s="27">
        <v>97</v>
      </c>
      <c r="N34" s="27">
        <v>4</v>
      </c>
      <c r="O34" s="27">
        <v>97</v>
      </c>
      <c r="P34" s="27">
        <v>5</v>
      </c>
      <c r="Q34" s="10">
        <f t="shared" si="0"/>
        <v>585</v>
      </c>
      <c r="R34" s="10">
        <f t="shared" si="1"/>
        <v>27</v>
      </c>
      <c r="S34" s="27">
        <v>96</v>
      </c>
      <c r="T34" s="27">
        <v>5</v>
      </c>
      <c r="U34" s="27">
        <v>98</v>
      </c>
      <c r="V34" s="27">
        <v>4</v>
      </c>
      <c r="W34" s="27">
        <v>99</v>
      </c>
      <c r="X34" s="27">
        <v>7</v>
      </c>
      <c r="Y34" s="27">
        <v>90</v>
      </c>
      <c r="Z34" s="27">
        <v>1</v>
      </c>
      <c r="AA34" s="27">
        <v>98</v>
      </c>
      <c r="AB34" s="27">
        <v>5</v>
      </c>
      <c r="AC34" s="27">
        <v>99</v>
      </c>
      <c r="AD34" s="27">
        <v>6</v>
      </c>
      <c r="AE34" s="10">
        <f t="shared" si="2"/>
        <v>580</v>
      </c>
      <c r="AF34" s="10">
        <f t="shared" si="3"/>
        <v>28</v>
      </c>
      <c r="AG34" s="7">
        <f t="shared" si="4"/>
        <v>1165</v>
      </c>
      <c r="AH34" s="7">
        <f t="shared" si="5"/>
        <v>55</v>
      </c>
      <c r="AI34" s="27"/>
      <c r="AJ34" s="11">
        <f t="shared" si="6"/>
        <v>1165</v>
      </c>
    </row>
    <row r="35" spans="1:36" ht="15.5" x14ac:dyDescent="0.35">
      <c r="A35" s="49">
        <v>40</v>
      </c>
      <c r="C35" s="46" t="s">
        <v>135</v>
      </c>
      <c r="D35" s="46" t="s">
        <v>136</v>
      </c>
      <c r="E35" s="27">
        <v>97</v>
      </c>
      <c r="F35" s="27">
        <v>3</v>
      </c>
      <c r="G35" s="27">
        <v>99</v>
      </c>
      <c r="H35" s="27">
        <v>9</v>
      </c>
      <c r="I35" s="27">
        <v>96</v>
      </c>
      <c r="J35" s="27">
        <v>2</v>
      </c>
      <c r="K35" s="27">
        <v>97</v>
      </c>
      <c r="L35" s="27">
        <v>3</v>
      </c>
      <c r="M35" s="27">
        <v>96</v>
      </c>
      <c r="N35" s="27">
        <v>3</v>
      </c>
      <c r="O35" s="27">
        <v>98</v>
      </c>
      <c r="P35" s="27">
        <v>5</v>
      </c>
      <c r="Q35" s="10">
        <f t="shared" si="0"/>
        <v>583</v>
      </c>
      <c r="R35" s="10">
        <f t="shared" si="1"/>
        <v>25</v>
      </c>
      <c r="S35" s="27">
        <v>100</v>
      </c>
      <c r="T35" s="27">
        <v>6</v>
      </c>
      <c r="U35" s="27">
        <v>98</v>
      </c>
      <c r="V35" s="27">
        <v>3</v>
      </c>
      <c r="W35" s="27">
        <v>94</v>
      </c>
      <c r="X35" s="27">
        <v>2</v>
      </c>
      <c r="Y35" s="27">
        <v>95</v>
      </c>
      <c r="Z35" s="27">
        <v>3</v>
      </c>
      <c r="AA35" s="27">
        <v>97</v>
      </c>
      <c r="AB35" s="27">
        <v>6</v>
      </c>
      <c r="AC35" s="27">
        <v>96</v>
      </c>
      <c r="AD35" s="27">
        <v>3</v>
      </c>
      <c r="AE35" s="10">
        <f t="shared" si="2"/>
        <v>580</v>
      </c>
      <c r="AF35" s="10">
        <f t="shared" si="3"/>
        <v>23</v>
      </c>
      <c r="AG35" s="7">
        <f t="shared" si="4"/>
        <v>1163</v>
      </c>
      <c r="AH35" s="7">
        <f t="shared" si="5"/>
        <v>48</v>
      </c>
      <c r="AI35" s="27"/>
      <c r="AJ35" s="11">
        <f t="shared" si="6"/>
        <v>1163</v>
      </c>
    </row>
    <row r="36" spans="1:36" ht="15.5" x14ac:dyDescent="0.35">
      <c r="A36" s="48">
        <v>43</v>
      </c>
      <c r="C36" s="45" t="s">
        <v>141</v>
      </c>
      <c r="D36" s="45" t="s">
        <v>142</v>
      </c>
      <c r="E36" s="27">
        <v>98</v>
      </c>
      <c r="F36" s="27">
        <v>6</v>
      </c>
      <c r="G36" s="27">
        <v>98</v>
      </c>
      <c r="H36" s="27">
        <v>6</v>
      </c>
      <c r="I36" s="27">
        <v>93</v>
      </c>
      <c r="J36" s="27">
        <v>3</v>
      </c>
      <c r="K36" s="27">
        <v>97</v>
      </c>
      <c r="L36" s="27">
        <v>3</v>
      </c>
      <c r="M36" s="27">
        <v>98</v>
      </c>
      <c r="N36" s="27">
        <v>7</v>
      </c>
      <c r="O36" s="27">
        <v>96</v>
      </c>
      <c r="P36" s="27">
        <v>4</v>
      </c>
      <c r="Q36" s="10">
        <f t="shared" si="0"/>
        <v>580</v>
      </c>
      <c r="R36" s="10">
        <f t="shared" si="1"/>
        <v>29</v>
      </c>
      <c r="S36" s="27">
        <v>94</v>
      </c>
      <c r="T36" s="27">
        <v>1</v>
      </c>
      <c r="U36" s="27">
        <v>96</v>
      </c>
      <c r="V36" s="27">
        <v>1</v>
      </c>
      <c r="W36" s="27">
        <v>98</v>
      </c>
      <c r="X36" s="27">
        <v>5</v>
      </c>
      <c r="Y36" s="27">
        <v>98</v>
      </c>
      <c r="Z36" s="27">
        <v>5</v>
      </c>
      <c r="AA36" s="27">
        <v>98</v>
      </c>
      <c r="AB36" s="27">
        <v>5</v>
      </c>
      <c r="AC36" s="27">
        <v>96</v>
      </c>
      <c r="AD36" s="27">
        <v>3</v>
      </c>
      <c r="AE36" s="10">
        <f t="shared" si="2"/>
        <v>580</v>
      </c>
      <c r="AF36" s="10">
        <f t="shared" si="3"/>
        <v>20</v>
      </c>
      <c r="AG36" s="7">
        <f t="shared" si="4"/>
        <v>1160</v>
      </c>
      <c r="AH36" s="7">
        <f t="shared" si="5"/>
        <v>49</v>
      </c>
      <c r="AI36" s="27"/>
      <c r="AJ36" s="11">
        <f t="shared" si="6"/>
        <v>1160</v>
      </c>
    </row>
    <row r="37" spans="1:36" ht="15.5" x14ac:dyDescent="0.35">
      <c r="A37" s="48">
        <v>39</v>
      </c>
      <c r="C37" s="45" t="s">
        <v>134</v>
      </c>
      <c r="D37" s="45" t="s">
        <v>88</v>
      </c>
      <c r="E37" s="27">
        <v>98</v>
      </c>
      <c r="F37" s="27">
        <v>6</v>
      </c>
      <c r="G37" s="27">
        <v>98</v>
      </c>
      <c r="H37" s="27">
        <v>6</v>
      </c>
      <c r="I37" s="27">
        <v>98</v>
      </c>
      <c r="J37" s="27">
        <v>7</v>
      </c>
      <c r="K37" s="27">
        <v>95</v>
      </c>
      <c r="L37" s="27">
        <v>4</v>
      </c>
      <c r="M37" s="27">
        <v>96</v>
      </c>
      <c r="N37" s="27">
        <v>4</v>
      </c>
      <c r="O37" s="27">
        <v>95</v>
      </c>
      <c r="P37" s="27">
        <v>2</v>
      </c>
      <c r="Q37" s="10">
        <f t="shared" si="0"/>
        <v>580</v>
      </c>
      <c r="R37" s="10">
        <f t="shared" si="1"/>
        <v>29</v>
      </c>
      <c r="S37" s="27">
        <v>98</v>
      </c>
      <c r="T37" s="27">
        <v>7</v>
      </c>
      <c r="U37" s="27">
        <v>96</v>
      </c>
      <c r="V37" s="27">
        <v>5</v>
      </c>
      <c r="W37" s="27">
        <v>95</v>
      </c>
      <c r="X37" s="27">
        <v>3</v>
      </c>
      <c r="Y37" s="27">
        <v>96</v>
      </c>
      <c r="Z37" s="27">
        <v>3</v>
      </c>
      <c r="AA37" s="27">
        <v>97</v>
      </c>
      <c r="AB37" s="27">
        <v>4</v>
      </c>
      <c r="AC37" s="27">
        <v>97</v>
      </c>
      <c r="AD37" s="27">
        <v>5</v>
      </c>
      <c r="AE37" s="10">
        <f t="shared" si="2"/>
        <v>579</v>
      </c>
      <c r="AF37" s="10">
        <f t="shared" si="3"/>
        <v>27</v>
      </c>
      <c r="AG37" s="7">
        <f t="shared" si="4"/>
        <v>1159</v>
      </c>
      <c r="AH37" s="7">
        <f t="shared" si="5"/>
        <v>56</v>
      </c>
      <c r="AI37" s="27"/>
      <c r="AJ37" s="11">
        <f t="shared" si="6"/>
        <v>1159</v>
      </c>
    </row>
    <row r="38" spans="1:36" ht="15.5" x14ac:dyDescent="0.35">
      <c r="A38" s="48">
        <v>49</v>
      </c>
      <c r="C38" s="45" t="s">
        <v>237</v>
      </c>
      <c r="D38" s="45" t="s">
        <v>126</v>
      </c>
      <c r="E38" s="27">
        <v>93</v>
      </c>
      <c r="F38" s="27">
        <v>0</v>
      </c>
      <c r="G38" s="27">
        <v>96</v>
      </c>
      <c r="H38" s="27">
        <v>2</v>
      </c>
      <c r="I38" s="27">
        <v>91</v>
      </c>
      <c r="J38" s="27">
        <v>2</v>
      </c>
      <c r="K38" s="27">
        <v>94</v>
      </c>
      <c r="L38" s="27">
        <v>3</v>
      </c>
      <c r="M38" s="27">
        <v>98</v>
      </c>
      <c r="N38" s="27">
        <v>4</v>
      </c>
      <c r="O38" s="27">
        <v>97</v>
      </c>
      <c r="P38" s="27">
        <v>1</v>
      </c>
      <c r="Q38" s="10">
        <f t="shared" si="0"/>
        <v>569</v>
      </c>
      <c r="R38" s="10">
        <f t="shared" si="1"/>
        <v>12</v>
      </c>
      <c r="S38" s="27">
        <v>95</v>
      </c>
      <c r="T38" s="27">
        <v>3</v>
      </c>
      <c r="U38" s="27">
        <v>96</v>
      </c>
      <c r="V38" s="27">
        <v>3</v>
      </c>
      <c r="W38" s="27">
        <v>94</v>
      </c>
      <c r="X38" s="27">
        <v>4</v>
      </c>
      <c r="Y38" s="27">
        <v>97</v>
      </c>
      <c r="Z38" s="27">
        <v>3</v>
      </c>
      <c r="AA38" s="27">
        <v>98</v>
      </c>
      <c r="AB38" s="27">
        <v>5</v>
      </c>
      <c r="AC38" s="27">
        <v>98</v>
      </c>
      <c r="AD38" s="27">
        <v>3</v>
      </c>
      <c r="AE38" s="10">
        <f t="shared" si="2"/>
        <v>578</v>
      </c>
      <c r="AF38" s="10">
        <f t="shared" si="3"/>
        <v>21</v>
      </c>
      <c r="AG38" s="7">
        <f t="shared" si="4"/>
        <v>1147</v>
      </c>
      <c r="AH38" s="7">
        <f t="shared" si="5"/>
        <v>33</v>
      </c>
      <c r="AI38" s="27"/>
      <c r="AJ38" s="11">
        <f t="shared" si="6"/>
        <v>1147</v>
      </c>
    </row>
    <row r="39" spans="1:36" ht="15.5" x14ac:dyDescent="0.35">
      <c r="A39" s="48">
        <v>32</v>
      </c>
      <c r="C39" s="45" t="s">
        <v>124</v>
      </c>
      <c r="D39" s="45" t="s">
        <v>92</v>
      </c>
      <c r="E39" s="27">
        <v>97</v>
      </c>
      <c r="F39" s="27">
        <v>2</v>
      </c>
      <c r="G39" s="27">
        <v>91</v>
      </c>
      <c r="H39" s="27">
        <v>1</v>
      </c>
      <c r="I39" s="27">
        <v>96</v>
      </c>
      <c r="J39" s="27">
        <v>5</v>
      </c>
      <c r="K39" s="27">
        <v>97</v>
      </c>
      <c r="L39" s="27">
        <v>6</v>
      </c>
      <c r="M39" s="27">
        <v>96</v>
      </c>
      <c r="N39" s="27">
        <v>3</v>
      </c>
      <c r="O39" s="27">
        <v>97</v>
      </c>
      <c r="P39" s="27">
        <v>4</v>
      </c>
      <c r="Q39" s="10">
        <f t="shared" si="0"/>
        <v>574</v>
      </c>
      <c r="R39" s="10">
        <f t="shared" si="1"/>
        <v>21</v>
      </c>
      <c r="S39" s="27">
        <v>93</v>
      </c>
      <c r="T39" s="27">
        <v>0</v>
      </c>
      <c r="U39" s="27">
        <v>92</v>
      </c>
      <c r="V39" s="27">
        <v>1</v>
      </c>
      <c r="W39" s="27">
        <v>93</v>
      </c>
      <c r="X39" s="27">
        <v>3</v>
      </c>
      <c r="Y39" s="27">
        <v>92</v>
      </c>
      <c r="Z39" s="27">
        <v>1</v>
      </c>
      <c r="AA39" s="27">
        <v>95</v>
      </c>
      <c r="AB39" s="27">
        <v>4</v>
      </c>
      <c r="AC39" s="27">
        <v>94</v>
      </c>
      <c r="AD39" s="27">
        <v>2</v>
      </c>
      <c r="AE39" s="10">
        <f t="shared" si="2"/>
        <v>559</v>
      </c>
      <c r="AF39" s="10">
        <f t="shared" si="3"/>
        <v>11</v>
      </c>
      <c r="AG39" s="7">
        <f t="shared" si="4"/>
        <v>1133</v>
      </c>
      <c r="AH39" s="7">
        <f t="shared" si="5"/>
        <v>32</v>
      </c>
      <c r="AI39" s="27"/>
      <c r="AJ39" s="11">
        <f t="shared" si="6"/>
        <v>1133</v>
      </c>
    </row>
    <row r="40" spans="1:36" ht="15.5" x14ac:dyDescent="0.35">
      <c r="A40" s="48">
        <v>51</v>
      </c>
      <c r="C40" s="45" t="s">
        <v>64</v>
      </c>
      <c r="D40" s="45" t="s">
        <v>154</v>
      </c>
      <c r="E40" s="27">
        <v>98</v>
      </c>
      <c r="F40" s="27">
        <v>4</v>
      </c>
      <c r="G40" s="27">
        <v>91</v>
      </c>
      <c r="H40" s="27">
        <v>0</v>
      </c>
      <c r="I40" s="27">
        <v>95</v>
      </c>
      <c r="J40" s="27">
        <v>4</v>
      </c>
      <c r="K40" s="27">
        <v>94</v>
      </c>
      <c r="L40" s="27">
        <v>4</v>
      </c>
      <c r="M40" s="27">
        <v>88</v>
      </c>
      <c r="N40" s="27">
        <v>4</v>
      </c>
      <c r="O40" s="27">
        <v>95</v>
      </c>
      <c r="P40" s="27">
        <v>3</v>
      </c>
      <c r="Q40" s="10">
        <f t="shared" si="0"/>
        <v>561</v>
      </c>
      <c r="R40" s="10">
        <f t="shared" si="1"/>
        <v>19</v>
      </c>
      <c r="S40" s="27">
        <v>85</v>
      </c>
      <c r="T40" s="27">
        <v>0</v>
      </c>
      <c r="U40" s="27">
        <v>96</v>
      </c>
      <c r="V40" s="27">
        <v>2</v>
      </c>
      <c r="W40" s="27">
        <v>93</v>
      </c>
      <c r="X40" s="27">
        <v>2</v>
      </c>
      <c r="Y40" s="27">
        <v>92</v>
      </c>
      <c r="Z40" s="27">
        <v>1</v>
      </c>
      <c r="AA40" s="27">
        <v>94</v>
      </c>
      <c r="AB40" s="27">
        <v>4</v>
      </c>
      <c r="AC40" s="27">
        <v>96</v>
      </c>
      <c r="AD40" s="27">
        <v>4</v>
      </c>
      <c r="AE40" s="10">
        <f t="shared" si="2"/>
        <v>556</v>
      </c>
      <c r="AF40" s="10">
        <f t="shared" si="3"/>
        <v>13</v>
      </c>
      <c r="AG40" s="7">
        <f t="shared" si="4"/>
        <v>1117</v>
      </c>
      <c r="AH40" s="7">
        <f t="shared" si="5"/>
        <v>32</v>
      </c>
      <c r="AI40" s="27"/>
      <c r="AJ40" s="11">
        <f t="shared" si="6"/>
        <v>1117</v>
      </c>
    </row>
    <row r="41" spans="1:36" ht="15.5" x14ac:dyDescent="0.35">
      <c r="A41" s="49">
        <v>60</v>
      </c>
      <c r="B41" t="s">
        <v>177</v>
      </c>
      <c r="C41" s="46" t="s">
        <v>166</v>
      </c>
      <c r="D41" s="46" t="s">
        <v>167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10">
        <f t="shared" si="0"/>
        <v>0</v>
      </c>
      <c r="R41" s="10">
        <f t="shared" si="1"/>
        <v>0</v>
      </c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10">
        <f t="shared" si="2"/>
        <v>0</v>
      </c>
      <c r="AF41" s="10">
        <f t="shared" si="3"/>
        <v>0</v>
      </c>
      <c r="AG41" s="7">
        <f t="shared" si="4"/>
        <v>0</v>
      </c>
      <c r="AH41" s="7">
        <f t="shared" si="5"/>
        <v>0</v>
      </c>
      <c r="AI41" s="27"/>
      <c r="AJ41" s="11">
        <f t="shared" si="6"/>
        <v>0</v>
      </c>
    </row>
    <row r="42" spans="1:36" ht="15.5" x14ac:dyDescent="0.35">
      <c r="A42" s="49">
        <v>62</v>
      </c>
      <c r="B42" t="s">
        <v>177</v>
      </c>
      <c r="C42" s="46" t="s">
        <v>170</v>
      </c>
      <c r="D42" s="46" t="s">
        <v>171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f t="shared" si="0"/>
        <v>0</v>
      </c>
      <c r="R42" s="10">
        <f t="shared" si="1"/>
        <v>0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f t="shared" si="2"/>
        <v>0</v>
      </c>
      <c r="AF42" s="10">
        <f t="shared" si="3"/>
        <v>0</v>
      </c>
      <c r="AG42" s="7">
        <f t="shared" si="4"/>
        <v>0</v>
      </c>
      <c r="AH42" s="7">
        <f t="shared" si="5"/>
        <v>0</v>
      </c>
      <c r="AI42" s="10"/>
      <c r="AJ42" s="11">
        <f t="shared" si="6"/>
        <v>0</v>
      </c>
    </row>
    <row r="43" spans="1:36" s="18" customFormat="1" ht="15.5" x14ac:dyDescent="0.35">
      <c r="A43" s="56"/>
      <c r="B43" s="57"/>
      <c r="C43" s="57"/>
      <c r="D43" s="5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44"/>
      <c r="AH43" s="44"/>
      <c r="AI43" s="26"/>
      <c r="AJ43" s="47"/>
    </row>
    <row r="44" spans="1:36" ht="15.5" x14ac:dyDescent="0.35">
      <c r="A44" s="14"/>
      <c r="B44" s="14"/>
      <c r="C44" s="14"/>
      <c r="D44" s="14"/>
      <c r="E44" s="14"/>
      <c r="F44" s="14"/>
      <c r="G44" s="14"/>
      <c r="H44" s="48"/>
      <c r="I44" s="45"/>
      <c r="J44" s="45"/>
      <c r="K44" s="45"/>
      <c r="L44" s="45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J44" s="14"/>
    </row>
    <row r="45" spans="1:36" x14ac:dyDescent="0.25">
      <c r="A45" s="140" t="s">
        <v>18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2"/>
      <c r="AC45" s="54"/>
      <c r="AD45" s="54"/>
      <c r="AE45" s="54"/>
      <c r="AF45" s="15"/>
    </row>
    <row r="46" spans="1:36" x14ac:dyDescent="0.25">
      <c r="A46" s="16" t="s">
        <v>17</v>
      </c>
      <c r="B46" s="17" t="s">
        <v>0</v>
      </c>
      <c r="C46" s="52" t="s">
        <v>1</v>
      </c>
      <c r="D46" t="s">
        <v>119</v>
      </c>
      <c r="F46" s="53">
        <v>1</v>
      </c>
      <c r="G46" s="44"/>
      <c r="H46" s="7">
        <v>2</v>
      </c>
      <c r="I46" s="44"/>
      <c r="J46" s="53">
        <v>3</v>
      </c>
      <c r="K46" s="44"/>
      <c r="L46" s="53">
        <v>4</v>
      </c>
      <c r="M46" s="44"/>
      <c r="N46" s="53">
        <v>5</v>
      </c>
      <c r="O46" s="44"/>
      <c r="P46" s="53">
        <v>6</v>
      </c>
      <c r="Q46" s="44"/>
      <c r="R46" s="53">
        <v>7</v>
      </c>
      <c r="S46" s="44"/>
      <c r="T46" s="53">
        <v>8</v>
      </c>
      <c r="U46" s="44"/>
      <c r="V46" s="53">
        <v>9</v>
      </c>
      <c r="W46" s="44"/>
      <c r="X46" s="53">
        <v>10</v>
      </c>
      <c r="Y46" s="44"/>
      <c r="Z46" s="53" t="s">
        <v>9</v>
      </c>
      <c r="AA46" s="44"/>
      <c r="AB46" s="44" t="s">
        <v>8</v>
      </c>
      <c r="AF46" s="44"/>
    </row>
    <row r="47" spans="1:36" ht="25.5" customHeight="1" x14ac:dyDescent="0.35">
      <c r="A47" s="60">
        <v>1</v>
      </c>
      <c r="B47" s="61" t="s">
        <v>76</v>
      </c>
      <c r="C47" s="62" t="s">
        <v>149</v>
      </c>
      <c r="D47" s="61">
        <v>1200</v>
      </c>
      <c r="E47" s="63"/>
      <c r="F47" s="64">
        <v>10.1</v>
      </c>
      <c r="G47" s="65"/>
      <c r="H47" s="64">
        <v>10.8</v>
      </c>
      <c r="I47" s="65"/>
      <c r="J47" s="64">
        <v>10.7</v>
      </c>
      <c r="K47" s="65"/>
      <c r="L47" s="64">
        <v>10.4</v>
      </c>
      <c r="M47" s="65"/>
      <c r="N47" s="64">
        <v>10.199999999999999</v>
      </c>
      <c r="O47" s="65"/>
      <c r="P47" s="64">
        <v>10.4</v>
      </c>
      <c r="Q47" s="65"/>
      <c r="R47" s="64">
        <v>10</v>
      </c>
      <c r="S47" s="65"/>
      <c r="T47" s="64">
        <v>10.5</v>
      </c>
      <c r="U47" s="65"/>
      <c r="V47" s="64">
        <v>10.6</v>
      </c>
      <c r="W47" s="65"/>
      <c r="X47" s="64">
        <v>9.9</v>
      </c>
      <c r="Y47" s="65"/>
      <c r="Z47" s="64">
        <f t="shared" ref="Z47:Z54" si="7">F47+H47+J47+L47+N47+P47+R47+T47+V47+X47</f>
        <v>103.6</v>
      </c>
      <c r="AA47" s="65"/>
      <c r="AB47" s="64">
        <f t="shared" ref="AB47:AB54" si="8">D47+Z47</f>
        <v>1303.5999999999999</v>
      </c>
      <c r="AF47" s="47"/>
    </row>
    <row r="48" spans="1:36" ht="25.5" customHeight="1" x14ac:dyDescent="0.35">
      <c r="A48" s="60">
        <v>2</v>
      </c>
      <c r="B48" s="61" t="s">
        <v>125</v>
      </c>
      <c r="C48" s="62" t="s">
        <v>126</v>
      </c>
      <c r="D48" s="61">
        <v>1197</v>
      </c>
      <c r="E48" s="63"/>
      <c r="F48" s="64">
        <v>10</v>
      </c>
      <c r="G48" s="65"/>
      <c r="H48" s="64">
        <v>10.6</v>
      </c>
      <c r="I48" s="65"/>
      <c r="J48" s="64">
        <v>10.199999999999999</v>
      </c>
      <c r="K48" s="65"/>
      <c r="L48" s="64">
        <v>9.5</v>
      </c>
      <c r="M48" s="65"/>
      <c r="N48" s="64">
        <v>10.199999999999999</v>
      </c>
      <c r="O48" s="65"/>
      <c r="P48" s="64">
        <v>10.1</v>
      </c>
      <c r="Q48" s="65"/>
      <c r="R48" s="64">
        <v>10</v>
      </c>
      <c r="S48" s="65"/>
      <c r="T48" s="64">
        <v>10.5</v>
      </c>
      <c r="U48" s="65"/>
      <c r="V48" s="64">
        <v>10</v>
      </c>
      <c r="W48" s="65"/>
      <c r="X48" s="64">
        <v>10.3</v>
      </c>
      <c r="Y48" s="65"/>
      <c r="Z48" s="64">
        <f t="shared" si="7"/>
        <v>101.39999999999999</v>
      </c>
      <c r="AA48" s="65"/>
      <c r="AB48" s="64">
        <f t="shared" si="8"/>
        <v>1298.4000000000001</v>
      </c>
      <c r="AF48" s="47"/>
    </row>
    <row r="49" spans="1:32" ht="25.5" customHeight="1" x14ac:dyDescent="0.35">
      <c r="A49" s="60">
        <v>3</v>
      </c>
      <c r="B49" s="61" t="s">
        <v>173</v>
      </c>
      <c r="C49" s="62" t="s">
        <v>238</v>
      </c>
      <c r="D49" s="61">
        <v>1190</v>
      </c>
      <c r="E49" s="63"/>
      <c r="F49" s="64">
        <v>10.3</v>
      </c>
      <c r="G49" s="65"/>
      <c r="H49" s="64">
        <v>10.6</v>
      </c>
      <c r="I49" s="65"/>
      <c r="J49" s="64">
        <v>10.5</v>
      </c>
      <c r="K49" s="65"/>
      <c r="L49" s="64">
        <v>10.5</v>
      </c>
      <c r="M49" s="65"/>
      <c r="N49" s="64">
        <v>9.9</v>
      </c>
      <c r="O49" s="65"/>
      <c r="P49" s="64">
        <v>10.7</v>
      </c>
      <c r="Q49" s="65"/>
      <c r="R49" s="64">
        <v>10.3</v>
      </c>
      <c r="S49" s="65"/>
      <c r="T49" s="64">
        <v>10.6</v>
      </c>
      <c r="U49" s="65"/>
      <c r="V49" s="64">
        <v>10.199999999999999</v>
      </c>
      <c r="W49" s="65"/>
      <c r="X49" s="64">
        <v>9.9</v>
      </c>
      <c r="Y49" s="65"/>
      <c r="Z49" s="64">
        <f t="shared" si="7"/>
        <v>103.5</v>
      </c>
      <c r="AA49" s="65"/>
      <c r="AB49" s="64">
        <f t="shared" si="8"/>
        <v>1293.5</v>
      </c>
      <c r="AF49" s="47"/>
    </row>
    <row r="50" spans="1:32" ht="25.5" customHeight="1" x14ac:dyDescent="0.35">
      <c r="A50" s="60">
        <v>4</v>
      </c>
      <c r="B50" s="61" t="s">
        <v>122</v>
      </c>
      <c r="C50" s="62" t="s">
        <v>123</v>
      </c>
      <c r="D50" s="61">
        <v>1188</v>
      </c>
      <c r="E50" s="63"/>
      <c r="F50" s="64">
        <v>10.1</v>
      </c>
      <c r="G50" s="65"/>
      <c r="H50" s="64">
        <v>10.8</v>
      </c>
      <c r="I50" s="65"/>
      <c r="J50" s="64">
        <v>10.8</v>
      </c>
      <c r="K50" s="65"/>
      <c r="L50" s="64">
        <v>10.9</v>
      </c>
      <c r="M50" s="65"/>
      <c r="N50" s="64">
        <v>10.7</v>
      </c>
      <c r="O50" s="65"/>
      <c r="P50" s="64">
        <v>10.3</v>
      </c>
      <c r="Q50" s="65"/>
      <c r="R50" s="64">
        <v>10.5</v>
      </c>
      <c r="S50" s="65"/>
      <c r="T50" s="64">
        <v>9.6999999999999993</v>
      </c>
      <c r="U50" s="65"/>
      <c r="V50" s="64">
        <v>10.3</v>
      </c>
      <c r="W50" s="65"/>
      <c r="X50" s="64">
        <v>10.8</v>
      </c>
      <c r="Y50" s="65"/>
      <c r="Z50" s="64">
        <f t="shared" si="7"/>
        <v>104.89999999999999</v>
      </c>
      <c r="AA50" s="65"/>
      <c r="AB50" s="64">
        <f t="shared" si="8"/>
        <v>1292.9000000000001</v>
      </c>
      <c r="AF50" s="47"/>
    </row>
    <row r="51" spans="1:32" ht="25.5" customHeight="1" x14ac:dyDescent="0.35">
      <c r="A51" s="60">
        <v>5</v>
      </c>
      <c r="B51" s="61" t="s">
        <v>164</v>
      </c>
      <c r="C51" s="62" t="s">
        <v>239</v>
      </c>
      <c r="D51" s="61">
        <v>1191</v>
      </c>
      <c r="E51" s="63"/>
      <c r="F51" s="64">
        <v>9.9</v>
      </c>
      <c r="G51" s="65"/>
      <c r="H51" s="64">
        <v>10</v>
      </c>
      <c r="I51" s="65"/>
      <c r="J51" s="64">
        <v>10.3</v>
      </c>
      <c r="K51" s="65"/>
      <c r="L51" s="64">
        <v>10.4</v>
      </c>
      <c r="M51" s="65"/>
      <c r="N51" s="64">
        <v>9.8000000000000007</v>
      </c>
      <c r="O51" s="65"/>
      <c r="P51" s="64">
        <v>10.7</v>
      </c>
      <c r="Q51" s="65"/>
      <c r="R51" s="64">
        <v>10.1</v>
      </c>
      <c r="S51" s="65"/>
      <c r="T51" s="64">
        <v>10.199999999999999</v>
      </c>
      <c r="U51" s="65"/>
      <c r="V51" s="64">
        <v>10.4</v>
      </c>
      <c r="W51" s="65"/>
      <c r="X51" s="64">
        <v>10</v>
      </c>
      <c r="Y51" s="65"/>
      <c r="Z51" s="64">
        <f t="shared" si="7"/>
        <v>101.80000000000001</v>
      </c>
      <c r="AA51" s="65"/>
      <c r="AB51" s="64">
        <f t="shared" si="8"/>
        <v>1292.8</v>
      </c>
      <c r="AF51" s="47"/>
    </row>
    <row r="52" spans="1:32" ht="25.5" customHeight="1" x14ac:dyDescent="0.35">
      <c r="A52" s="60">
        <v>6</v>
      </c>
      <c r="B52" s="61" t="s">
        <v>160</v>
      </c>
      <c r="C52" s="62" t="s">
        <v>161</v>
      </c>
      <c r="D52" s="61">
        <v>1188</v>
      </c>
      <c r="E52" s="63"/>
      <c r="F52" s="64">
        <v>10.199999999999999</v>
      </c>
      <c r="G52" s="65"/>
      <c r="H52" s="64">
        <v>9.4</v>
      </c>
      <c r="I52" s="65"/>
      <c r="J52" s="64">
        <v>10.9</v>
      </c>
      <c r="K52" s="65"/>
      <c r="L52" s="64">
        <v>9.6999999999999993</v>
      </c>
      <c r="M52" s="65"/>
      <c r="N52" s="64">
        <v>10.5</v>
      </c>
      <c r="O52" s="65"/>
      <c r="P52" s="64">
        <v>10.5</v>
      </c>
      <c r="Q52" s="65"/>
      <c r="R52" s="64">
        <v>10.8</v>
      </c>
      <c r="S52" s="65"/>
      <c r="T52" s="64">
        <v>10.6</v>
      </c>
      <c r="U52" s="65"/>
      <c r="V52" s="64">
        <v>10.7</v>
      </c>
      <c r="W52" s="65"/>
      <c r="X52" s="64">
        <v>10.8</v>
      </c>
      <c r="Y52" s="65"/>
      <c r="Z52" s="64">
        <f t="shared" si="7"/>
        <v>104.1</v>
      </c>
      <c r="AA52" s="65"/>
      <c r="AB52" s="64">
        <f t="shared" si="8"/>
        <v>1292.0999999999999</v>
      </c>
      <c r="AF52" s="47"/>
    </row>
    <row r="53" spans="1:32" ht="25.5" customHeight="1" x14ac:dyDescent="0.35">
      <c r="A53" s="60">
        <v>7</v>
      </c>
      <c r="B53" s="61" t="s">
        <v>130</v>
      </c>
      <c r="C53" s="62" t="s">
        <v>240</v>
      </c>
      <c r="D53" s="61">
        <v>1186</v>
      </c>
      <c r="E53" s="63"/>
      <c r="F53" s="64">
        <v>9.9</v>
      </c>
      <c r="G53" s="65"/>
      <c r="H53" s="64">
        <v>10.4</v>
      </c>
      <c r="I53" s="65"/>
      <c r="J53" s="64">
        <v>10.4</v>
      </c>
      <c r="K53" s="65"/>
      <c r="L53" s="64">
        <v>10</v>
      </c>
      <c r="M53" s="65"/>
      <c r="N53" s="64">
        <v>10.5</v>
      </c>
      <c r="O53" s="65"/>
      <c r="P53" s="64">
        <v>10.1</v>
      </c>
      <c r="Q53" s="65"/>
      <c r="R53" s="64">
        <v>10.6</v>
      </c>
      <c r="S53" s="65"/>
      <c r="T53" s="64">
        <v>10.7</v>
      </c>
      <c r="U53" s="65"/>
      <c r="V53" s="64">
        <v>10.9</v>
      </c>
      <c r="W53" s="65"/>
      <c r="X53" s="64">
        <v>10.3</v>
      </c>
      <c r="Y53" s="65"/>
      <c r="Z53" s="64">
        <f t="shared" si="7"/>
        <v>103.80000000000001</v>
      </c>
      <c r="AA53" s="65"/>
      <c r="AB53" s="64">
        <f t="shared" si="8"/>
        <v>1289.8</v>
      </c>
      <c r="AF53" s="47"/>
    </row>
    <row r="54" spans="1:32" ht="24.75" customHeight="1" x14ac:dyDescent="0.35">
      <c r="A54" s="60">
        <v>8</v>
      </c>
      <c r="B54" s="61" t="s">
        <v>139</v>
      </c>
      <c r="C54" s="62" t="s">
        <v>140</v>
      </c>
      <c r="D54" s="61">
        <v>1186</v>
      </c>
      <c r="E54" s="63"/>
      <c r="F54" s="64">
        <v>10.5</v>
      </c>
      <c r="G54" s="65"/>
      <c r="H54" s="64">
        <v>9.3000000000000007</v>
      </c>
      <c r="I54" s="65"/>
      <c r="J54" s="64">
        <v>9.6</v>
      </c>
      <c r="K54" s="65"/>
      <c r="L54" s="64">
        <v>10.5</v>
      </c>
      <c r="M54" s="65"/>
      <c r="N54" s="64">
        <v>9.6</v>
      </c>
      <c r="O54" s="65"/>
      <c r="P54" s="64">
        <v>10.4</v>
      </c>
      <c r="Q54" s="65"/>
      <c r="R54" s="64">
        <v>10.7</v>
      </c>
      <c r="S54" s="65"/>
      <c r="T54" s="64">
        <v>10.4</v>
      </c>
      <c r="U54" s="65"/>
      <c r="V54" s="64">
        <v>10</v>
      </c>
      <c r="W54" s="65"/>
      <c r="X54" s="64">
        <v>9.6999999999999993</v>
      </c>
      <c r="Y54" s="65"/>
      <c r="Z54" s="64">
        <f t="shared" si="7"/>
        <v>100.7</v>
      </c>
      <c r="AA54" s="65"/>
      <c r="AB54" s="64">
        <f t="shared" si="8"/>
        <v>1286.7</v>
      </c>
      <c r="AF54" s="47"/>
    </row>
    <row r="55" spans="1:32" x14ac:dyDescent="0.25">
      <c r="N55" s="18"/>
      <c r="P55" s="18"/>
      <c r="R55" s="18"/>
      <c r="V55" s="18"/>
      <c r="X55" s="18"/>
      <c r="Z55" s="18"/>
      <c r="AA55" s="18"/>
    </row>
  </sheetData>
  <mergeCells count="6">
    <mergeCell ref="A45:AB45"/>
    <mergeCell ref="A5:B5"/>
    <mergeCell ref="A6:B6"/>
    <mergeCell ref="A1:AJ1"/>
    <mergeCell ref="A2:AJ2"/>
    <mergeCell ref="A4:B4"/>
  </mergeCells>
  <phoneticPr fontId="7" type="noConversion"/>
  <pageMargins left="0.25" right="0.25" top="0.75" bottom="0.75" header="0.3" footer="0.3"/>
  <pageSetup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"/>
  <sheetViews>
    <sheetView zoomScale="80" zoomScaleNormal="80" zoomScalePageLayoutView="60" workbookViewId="0">
      <selection sqref="A1:AJ1"/>
    </sheetView>
  </sheetViews>
  <sheetFormatPr defaultRowHeight="12.5" x14ac:dyDescent="0.25"/>
  <cols>
    <col min="2" max="2" width="11.7265625" customWidth="1"/>
    <col min="3" max="3" width="12.453125" customWidth="1"/>
    <col min="4" max="4" width="13" customWidth="1"/>
    <col min="5" max="5" width="6.54296875" bestFit="1" customWidth="1"/>
    <col min="6" max="6" width="3.7265625" customWidth="1"/>
    <col min="7" max="7" width="6.54296875" bestFit="1" customWidth="1"/>
    <col min="8" max="8" width="3.7265625" customWidth="1"/>
    <col min="9" max="9" width="6.54296875" bestFit="1" customWidth="1"/>
    <col min="10" max="10" width="3.7265625" customWidth="1"/>
    <col min="11" max="11" width="6.54296875" bestFit="1" customWidth="1"/>
    <col min="12" max="12" width="3.7265625" customWidth="1"/>
    <col min="13" max="13" width="6.54296875" bestFit="1" customWidth="1"/>
    <col min="14" max="14" width="3.7265625" customWidth="1"/>
    <col min="15" max="15" width="6.54296875" bestFit="1" customWidth="1"/>
    <col min="16" max="16" width="3.7265625" customWidth="1"/>
    <col min="17" max="17" width="6.7265625" customWidth="1"/>
    <col min="18" max="18" width="4.7265625" customWidth="1"/>
    <col min="19" max="19" width="6.54296875" bestFit="1" customWidth="1"/>
    <col min="20" max="20" width="3.7265625" customWidth="1"/>
    <col min="21" max="21" width="6.54296875" bestFit="1" customWidth="1"/>
    <col min="22" max="22" width="3.7265625" customWidth="1"/>
    <col min="23" max="23" width="6.54296875" bestFit="1" customWidth="1"/>
    <col min="24" max="24" width="3.7265625" customWidth="1"/>
    <col min="25" max="25" width="8" bestFit="1" customWidth="1"/>
    <col min="26" max="26" width="3.7265625" customWidth="1"/>
    <col min="27" max="27" width="7.1796875" bestFit="1" customWidth="1"/>
    <col min="28" max="28" width="3.7265625" customWidth="1"/>
    <col min="29" max="29" width="5.7265625" customWidth="1"/>
    <col min="30" max="30" width="3.7265625" customWidth="1"/>
    <col min="31" max="31" width="6.7265625" customWidth="1"/>
    <col min="32" max="32" width="4.7265625" customWidth="1"/>
    <col min="33" max="33" width="7.7265625" customWidth="1"/>
    <col min="34" max="34" width="4.7265625" customWidth="1"/>
    <col min="35" max="35" width="6.7265625" customWidth="1"/>
    <col min="36" max="36" width="7.7265625" customWidth="1"/>
  </cols>
  <sheetData>
    <row r="1" spans="1:36" ht="15.5" x14ac:dyDescent="0.35">
      <c r="A1" s="139" t="s">
        <v>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</row>
    <row r="2" spans="1:36" ht="15.5" x14ac:dyDescent="0.35">
      <c r="A2" s="139" t="s">
        <v>291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</row>
    <row r="3" spans="1:36" x14ac:dyDescent="0.2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3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3" x14ac:dyDescent="0.3">
      <c r="A5" s="143" t="s">
        <v>3</v>
      </c>
      <c r="B5" s="14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3" x14ac:dyDescent="0.25">
      <c r="A6" s="144" t="s">
        <v>4</v>
      </c>
      <c r="B6" s="14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3" x14ac:dyDescent="0.3">
      <c r="A7" s="143" t="s">
        <v>5</v>
      </c>
      <c r="B7" s="14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x14ac:dyDescent="0.25">
      <c r="A8" s="3"/>
      <c r="B8" s="3"/>
      <c r="C8" s="4"/>
      <c r="D8" s="4"/>
      <c r="E8" s="4"/>
      <c r="F8" s="4"/>
      <c r="G8" s="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x14ac:dyDescent="0.25">
      <c r="A9" s="7" t="s">
        <v>10</v>
      </c>
      <c r="B9" s="7" t="s">
        <v>11</v>
      </c>
      <c r="C9" s="8" t="s">
        <v>0</v>
      </c>
      <c r="D9" s="8" t="s">
        <v>1</v>
      </c>
      <c r="E9" s="9">
        <v>1</v>
      </c>
      <c r="F9" s="9" t="s">
        <v>118</v>
      </c>
      <c r="G9" s="9">
        <v>2</v>
      </c>
      <c r="H9" s="9" t="s">
        <v>118</v>
      </c>
      <c r="I9" s="9">
        <v>3</v>
      </c>
      <c r="J9" s="9" t="s">
        <v>118</v>
      </c>
      <c r="K9" s="9">
        <v>4</v>
      </c>
      <c r="L9" s="9" t="s">
        <v>118</v>
      </c>
      <c r="M9" s="9">
        <v>5</v>
      </c>
      <c r="N9" s="9" t="s">
        <v>118</v>
      </c>
      <c r="O9" s="9">
        <v>6</v>
      </c>
      <c r="P9" s="9" t="s">
        <v>118</v>
      </c>
      <c r="Q9" s="9" t="s">
        <v>6</v>
      </c>
      <c r="R9" s="9" t="s">
        <v>118</v>
      </c>
      <c r="S9" s="9">
        <v>1</v>
      </c>
      <c r="T9" s="9" t="s">
        <v>118</v>
      </c>
      <c r="U9" s="9">
        <v>2</v>
      </c>
      <c r="V9" s="9" t="s">
        <v>118</v>
      </c>
      <c r="W9" s="9">
        <v>3</v>
      </c>
      <c r="X9" s="9" t="s">
        <v>118</v>
      </c>
      <c r="Y9" s="9">
        <v>4</v>
      </c>
      <c r="Z9" s="9" t="s">
        <v>118</v>
      </c>
      <c r="AA9" s="9">
        <v>5</v>
      </c>
      <c r="AB9" s="9" t="s">
        <v>118</v>
      </c>
      <c r="AC9" s="9">
        <v>6</v>
      </c>
      <c r="AD9" s="9" t="s">
        <v>118</v>
      </c>
      <c r="AE9" s="9" t="s">
        <v>7</v>
      </c>
      <c r="AF9" s="9" t="s">
        <v>118</v>
      </c>
      <c r="AG9" s="9" t="s">
        <v>8</v>
      </c>
      <c r="AH9" s="9" t="s">
        <v>118</v>
      </c>
      <c r="AI9" s="9" t="s">
        <v>9</v>
      </c>
      <c r="AJ9" s="9" t="s">
        <v>8</v>
      </c>
    </row>
    <row r="10" spans="1:36" ht="15.5" x14ac:dyDescent="0.35">
      <c r="A10" s="10">
        <v>46</v>
      </c>
      <c r="B10" s="10">
        <v>48</v>
      </c>
      <c r="C10" s="31" t="s">
        <v>89</v>
      </c>
      <c r="D10" s="31" t="s">
        <v>90</v>
      </c>
      <c r="E10" s="10">
        <v>97</v>
      </c>
      <c r="F10" s="10">
        <v>5</v>
      </c>
      <c r="G10" s="10">
        <v>99</v>
      </c>
      <c r="H10" s="10">
        <v>7</v>
      </c>
      <c r="I10" s="10">
        <v>97</v>
      </c>
      <c r="J10" s="10">
        <v>1</v>
      </c>
      <c r="K10" s="10">
        <v>97</v>
      </c>
      <c r="L10" s="10">
        <v>4</v>
      </c>
      <c r="M10" s="10">
        <v>99</v>
      </c>
      <c r="N10" s="10">
        <v>4</v>
      </c>
      <c r="O10" s="10">
        <v>97</v>
      </c>
      <c r="P10" s="10">
        <v>4</v>
      </c>
      <c r="Q10" s="10">
        <f t="shared" ref="Q10:Q25" si="0">E10+G10+I10+K10+M10+O10</f>
        <v>586</v>
      </c>
      <c r="R10" s="10">
        <f t="shared" ref="R10:R25" si="1">F10+H10+J10+L10+N10+P10</f>
        <v>25</v>
      </c>
      <c r="S10" s="10">
        <v>98</v>
      </c>
      <c r="T10" s="10">
        <v>5</v>
      </c>
      <c r="U10" s="10">
        <v>98</v>
      </c>
      <c r="V10" s="10">
        <v>5</v>
      </c>
      <c r="W10" s="10">
        <v>99</v>
      </c>
      <c r="X10" s="10">
        <v>3</v>
      </c>
      <c r="Y10" s="10">
        <v>98</v>
      </c>
      <c r="Z10" s="10">
        <v>6</v>
      </c>
      <c r="AA10" s="10">
        <v>96</v>
      </c>
      <c r="AB10" s="10">
        <v>6</v>
      </c>
      <c r="AC10" s="10">
        <v>97</v>
      </c>
      <c r="AD10" s="10">
        <v>5</v>
      </c>
      <c r="AE10" s="10">
        <f t="shared" ref="AE10:AE28" si="2">S10+U10+W10+Y10+AA10+AC10</f>
        <v>586</v>
      </c>
      <c r="AF10" s="10">
        <f t="shared" ref="AF10:AF28" si="3">T10+V10+X10+Z10+AB10+AD10</f>
        <v>30</v>
      </c>
      <c r="AG10" s="7">
        <f t="shared" ref="AG10:AG25" si="4">Q10+AE10</f>
        <v>1172</v>
      </c>
      <c r="AH10" s="7">
        <f t="shared" ref="AH10:AH25" si="5">R10+AF10</f>
        <v>55</v>
      </c>
      <c r="AI10" s="11"/>
      <c r="AJ10" s="11">
        <f t="shared" ref="AJ10:AJ28" si="6">AG10+AI10</f>
        <v>1172</v>
      </c>
    </row>
    <row r="11" spans="1:36" ht="15.5" x14ac:dyDescent="0.35">
      <c r="A11" s="10">
        <v>41</v>
      </c>
      <c r="B11" s="10">
        <v>49</v>
      </c>
      <c r="C11" s="31" t="s">
        <v>78</v>
      </c>
      <c r="D11" s="31" t="s">
        <v>79</v>
      </c>
      <c r="E11" s="10">
        <v>96</v>
      </c>
      <c r="F11" s="10">
        <v>2</v>
      </c>
      <c r="G11" s="10">
        <v>96</v>
      </c>
      <c r="H11" s="10">
        <v>3</v>
      </c>
      <c r="I11" s="10">
        <v>96</v>
      </c>
      <c r="J11" s="10">
        <v>4</v>
      </c>
      <c r="K11" s="10">
        <v>98</v>
      </c>
      <c r="L11" s="10">
        <v>5</v>
      </c>
      <c r="M11" s="10">
        <v>97</v>
      </c>
      <c r="N11" s="10">
        <v>3</v>
      </c>
      <c r="O11" s="10">
        <v>97</v>
      </c>
      <c r="P11" s="10">
        <v>3</v>
      </c>
      <c r="Q11" s="10">
        <f t="shared" si="0"/>
        <v>580</v>
      </c>
      <c r="R11" s="10">
        <f t="shared" si="1"/>
        <v>20</v>
      </c>
      <c r="S11" s="10">
        <v>96</v>
      </c>
      <c r="T11" s="10">
        <v>2</v>
      </c>
      <c r="U11" s="10">
        <v>97</v>
      </c>
      <c r="V11" s="10">
        <v>3</v>
      </c>
      <c r="W11" s="10">
        <v>96</v>
      </c>
      <c r="X11" s="10">
        <v>6</v>
      </c>
      <c r="Y11" s="10">
        <v>97</v>
      </c>
      <c r="Z11" s="10">
        <v>3</v>
      </c>
      <c r="AA11" s="10">
        <v>97</v>
      </c>
      <c r="AB11" s="10">
        <v>1</v>
      </c>
      <c r="AC11" s="10">
        <v>98</v>
      </c>
      <c r="AD11" s="10">
        <v>4</v>
      </c>
      <c r="AE11" s="10">
        <f t="shared" si="2"/>
        <v>581</v>
      </c>
      <c r="AF11" s="10">
        <f t="shared" si="3"/>
        <v>19</v>
      </c>
      <c r="AG11" s="7">
        <f t="shared" si="4"/>
        <v>1161</v>
      </c>
      <c r="AH11" s="7">
        <f t="shared" si="5"/>
        <v>39</v>
      </c>
      <c r="AI11" s="11"/>
      <c r="AJ11" s="11">
        <f t="shared" si="6"/>
        <v>1161</v>
      </c>
    </row>
    <row r="12" spans="1:36" ht="15.5" x14ac:dyDescent="0.35">
      <c r="A12" s="10">
        <v>44</v>
      </c>
      <c r="B12" s="10">
        <v>50</v>
      </c>
      <c r="C12" s="31" t="s">
        <v>95</v>
      </c>
      <c r="D12" s="31" t="s">
        <v>96</v>
      </c>
      <c r="E12" s="10">
        <v>97</v>
      </c>
      <c r="F12" s="10">
        <v>1</v>
      </c>
      <c r="G12" s="10">
        <v>94</v>
      </c>
      <c r="H12" s="10">
        <v>2</v>
      </c>
      <c r="I12" s="10">
        <v>96</v>
      </c>
      <c r="J12" s="10">
        <v>3</v>
      </c>
      <c r="K12" s="10">
        <v>95</v>
      </c>
      <c r="L12" s="10">
        <v>4</v>
      </c>
      <c r="M12" s="10">
        <v>96</v>
      </c>
      <c r="N12" s="10">
        <v>5</v>
      </c>
      <c r="O12" s="10">
        <v>94</v>
      </c>
      <c r="P12" s="10">
        <v>2</v>
      </c>
      <c r="Q12" s="10">
        <f t="shared" si="0"/>
        <v>572</v>
      </c>
      <c r="R12" s="10">
        <f t="shared" si="1"/>
        <v>17</v>
      </c>
      <c r="S12" s="10">
        <v>99</v>
      </c>
      <c r="T12" s="10">
        <v>6</v>
      </c>
      <c r="U12" s="10">
        <v>98</v>
      </c>
      <c r="V12" s="10">
        <v>4</v>
      </c>
      <c r="W12" s="10">
        <v>96</v>
      </c>
      <c r="X12" s="10">
        <v>4</v>
      </c>
      <c r="Y12" s="10">
        <v>95</v>
      </c>
      <c r="Z12" s="10">
        <v>4</v>
      </c>
      <c r="AA12" s="10">
        <v>97</v>
      </c>
      <c r="AB12" s="10">
        <v>4</v>
      </c>
      <c r="AC12" s="10">
        <v>96</v>
      </c>
      <c r="AD12" s="10">
        <v>3</v>
      </c>
      <c r="AE12" s="10">
        <f t="shared" si="2"/>
        <v>581</v>
      </c>
      <c r="AF12" s="10">
        <f t="shared" si="3"/>
        <v>25</v>
      </c>
      <c r="AG12" s="7">
        <f t="shared" si="4"/>
        <v>1153</v>
      </c>
      <c r="AH12" s="7">
        <f t="shared" si="5"/>
        <v>42</v>
      </c>
      <c r="AI12" s="11"/>
      <c r="AJ12" s="11">
        <f t="shared" si="6"/>
        <v>1153</v>
      </c>
    </row>
    <row r="13" spans="1:36" ht="15.5" x14ac:dyDescent="0.35">
      <c r="A13" s="39">
        <v>57</v>
      </c>
      <c r="B13" s="10">
        <v>47</v>
      </c>
      <c r="C13" s="32" t="s">
        <v>99</v>
      </c>
      <c r="D13" s="32" t="s">
        <v>100</v>
      </c>
      <c r="E13" s="10">
        <v>96</v>
      </c>
      <c r="F13" s="10">
        <v>3</v>
      </c>
      <c r="G13" s="10">
        <v>93</v>
      </c>
      <c r="H13" s="10">
        <v>3</v>
      </c>
      <c r="I13" s="10">
        <v>97</v>
      </c>
      <c r="J13" s="10">
        <v>1</v>
      </c>
      <c r="K13" s="10">
        <v>96</v>
      </c>
      <c r="L13" s="10">
        <v>4</v>
      </c>
      <c r="M13" s="10">
        <v>96</v>
      </c>
      <c r="N13" s="10">
        <v>2</v>
      </c>
      <c r="O13" s="10">
        <v>97</v>
      </c>
      <c r="P13" s="10">
        <v>3</v>
      </c>
      <c r="Q13" s="10">
        <f t="shared" si="0"/>
        <v>575</v>
      </c>
      <c r="R13" s="10">
        <f t="shared" si="1"/>
        <v>16</v>
      </c>
      <c r="S13" s="10">
        <v>100</v>
      </c>
      <c r="T13" s="10">
        <v>5</v>
      </c>
      <c r="U13" s="10">
        <v>89</v>
      </c>
      <c r="V13" s="10">
        <v>1</v>
      </c>
      <c r="W13" s="10">
        <v>95</v>
      </c>
      <c r="X13" s="10">
        <v>0</v>
      </c>
      <c r="Y13" s="10">
        <v>96</v>
      </c>
      <c r="Z13" s="10">
        <v>2</v>
      </c>
      <c r="AA13" s="10">
        <v>97</v>
      </c>
      <c r="AB13" s="10">
        <v>5</v>
      </c>
      <c r="AC13" s="10">
        <v>92</v>
      </c>
      <c r="AD13" s="10">
        <v>1</v>
      </c>
      <c r="AE13" s="10">
        <f t="shared" si="2"/>
        <v>569</v>
      </c>
      <c r="AF13" s="10">
        <f t="shared" si="3"/>
        <v>14</v>
      </c>
      <c r="AG13" s="7">
        <f t="shared" si="4"/>
        <v>1144</v>
      </c>
      <c r="AH13" s="7">
        <f t="shared" si="5"/>
        <v>30</v>
      </c>
      <c r="AI13" s="11"/>
      <c r="AJ13" s="11">
        <f t="shared" si="6"/>
        <v>1144</v>
      </c>
    </row>
    <row r="14" spans="1:36" ht="15.5" x14ac:dyDescent="0.35">
      <c r="A14" s="10">
        <v>49</v>
      </c>
      <c r="B14" s="10">
        <v>51</v>
      </c>
      <c r="C14" s="31" t="s">
        <v>93</v>
      </c>
      <c r="D14" s="31" t="s">
        <v>94</v>
      </c>
      <c r="E14" s="10">
        <v>92</v>
      </c>
      <c r="F14" s="10">
        <v>1</v>
      </c>
      <c r="G14" s="10">
        <v>99</v>
      </c>
      <c r="H14" s="10">
        <v>4</v>
      </c>
      <c r="I14" s="10">
        <v>94</v>
      </c>
      <c r="J14" s="10">
        <v>0</v>
      </c>
      <c r="K14" s="10">
        <v>93</v>
      </c>
      <c r="L14" s="10">
        <v>0</v>
      </c>
      <c r="M14" s="10">
        <v>96</v>
      </c>
      <c r="N14" s="10">
        <v>4</v>
      </c>
      <c r="O14" s="10">
        <v>95</v>
      </c>
      <c r="P14" s="10">
        <v>3</v>
      </c>
      <c r="Q14" s="10">
        <f t="shared" si="0"/>
        <v>569</v>
      </c>
      <c r="R14" s="10">
        <f t="shared" si="1"/>
        <v>12</v>
      </c>
      <c r="S14" s="10">
        <v>96</v>
      </c>
      <c r="T14" s="10">
        <v>4</v>
      </c>
      <c r="U14" s="10">
        <v>94</v>
      </c>
      <c r="V14" s="10">
        <v>2</v>
      </c>
      <c r="W14" s="10">
        <v>96</v>
      </c>
      <c r="X14" s="10">
        <v>4</v>
      </c>
      <c r="Y14" s="10">
        <v>93</v>
      </c>
      <c r="Z14" s="10">
        <v>3</v>
      </c>
      <c r="AA14" s="10">
        <v>95</v>
      </c>
      <c r="AB14" s="10">
        <v>3</v>
      </c>
      <c r="AC14" s="10">
        <v>96</v>
      </c>
      <c r="AD14" s="10">
        <v>5</v>
      </c>
      <c r="AE14" s="10">
        <f t="shared" si="2"/>
        <v>570</v>
      </c>
      <c r="AF14" s="10">
        <f t="shared" si="3"/>
        <v>21</v>
      </c>
      <c r="AG14" s="7">
        <f t="shared" si="4"/>
        <v>1139</v>
      </c>
      <c r="AH14" s="7">
        <f t="shared" si="5"/>
        <v>33</v>
      </c>
      <c r="AI14" s="13"/>
      <c r="AJ14" s="11">
        <f t="shared" si="6"/>
        <v>1139</v>
      </c>
    </row>
    <row r="15" spans="1:36" ht="15.5" x14ac:dyDescent="0.35">
      <c r="A15" s="10">
        <v>45</v>
      </c>
      <c r="B15" s="10">
        <v>45</v>
      </c>
      <c r="C15" s="31" t="s">
        <v>91</v>
      </c>
      <c r="D15" s="31" t="s">
        <v>92</v>
      </c>
      <c r="E15" s="10">
        <v>97</v>
      </c>
      <c r="F15" s="10">
        <v>2</v>
      </c>
      <c r="G15" s="10">
        <v>97</v>
      </c>
      <c r="H15" s="10">
        <v>4</v>
      </c>
      <c r="I15" s="10">
        <v>95</v>
      </c>
      <c r="J15" s="10">
        <v>0</v>
      </c>
      <c r="K15" s="10">
        <v>91</v>
      </c>
      <c r="L15" s="10">
        <v>1</v>
      </c>
      <c r="M15" s="10">
        <v>94</v>
      </c>
      <c r="N15" s="10">
        <v>3</v>
      </c>
      <c r="O15" s="10">
        <v>94</v>
      </c>
      <c r="P15" s="10">
        <v>0</v>
      </c>
      <c r="Q15" s="10">
        <f t="shared" si="0"/>
        <v>568</v>
      </c>
      <c r="R15" s="10">
        <f t="shared" si="1"/>
        <v>10</v>
      </c>
      <c r="S15" s="10">
        <v>97</v>
      </c>
      <c r="T15" s="10">
        <v>1</v>
      </c>
      <c r="U15" s="10">
        <v>94</v>
      </c>
      <c r="V15" s="10">
        <v>3</v>
      </c>
      <c r="W15" s="10">
        <v>95</v>
      </c>
      <c r="X15" s="10">
        <v>3</v>
      </c>
      <c r="Y15" s="10">
        <v>94</v>
      </c>
      <c r="Z15" s="10">
        <v>1</v>
      </c>
      <c r="AA15" s="10">
        <v>95</v>
      </c>
      <c r="AB15" s="10">
        <v>4</v>
      </c>
      <c r="AC15" s="10">
        <v>96</v>
      </c>
      <c r="AD15" s="10">
        <v>3</v>
      </c>
      <c r="AE15" s="10">
        <f t="shared" si="2"/>
        <v>571</v>
      </c>
      <c r="AF15" s="10">
        <f t="shared" si="3"/>
        <v>15</v>
      </c>
      <c r="AG15" s="7">
        <f t="shared" si="4"/>
        <v>1139</v>
      </c>
      <c r="AH15" s="7">
        <f t="shared" si="5"/>
        <v>25</v>
      </c>
      <c r="AI15" s="13"/>
      <c r="AJ15" s="11">
        <f t="shared" si="6"/>
        <v>1139</v>
      </c>
    </row>
    <row r="16" spans="1:36" ht="15.5" x14ac:dyDescent="0.35">
      <c r="A16" s="10">
        <v>52</v>
      </c>
      <c r="B16" s="10">
        <v>44</v>
      </c>
      <c r="C16" s="31" t="s">
        <v>85</v>
      </c>
      <c r="D16" s="31" t="s">
        <v>86</v>
      </c>
      <c r="E16" s="10">
        <v>94</v>
      </c>
      <c r="F16" s="10">
        <v>2</v>
      </c>
      <c r="G16" s="10">
        <v>89</v>
      </c>
      <c r="H16" s="10">
        <v>0</v>
      </c>
      <c r="I16" s="10">
        <v>93</v>
      </c>
      <c r="J16" s="10">
        <v>1</v>
      </c>
      <c r="K16" s="10">
        <v>93</v>
      </c>
      <c r="L16" s="10">
        <v>1</v>
      </c>
      <c r="M16" s="10">
        <v>93</v>
      </c>
      <c r="N16" s="10">
        <v>2</v>
      </c>
      <c r="O16" s="10">
        <v>97</v>
      </c>
      <c r="P16" s="10">
        <v>4</v>
      </c>
      <c r="Q16" s="10">
        <f t="shared" si="0"/>
        <v>559</v>
      </c>
      <c r="R16" s="10">
        <f t="shared" si="1"/>
        <v>10</v>
      </c>
      <c r="S16" s="10">
        <v>99</v>
      </c>
      <c r="T16" s="10">
        <v>4</v>
      </c>
      <c r="U16" s="10">
        <v>96</v>
      </c>
      <c r="V16" s="10">
        <v>3</v>
      </c>
      <c r="W16" s="10">
        <v>97</v>
      </c>
      <c r="X16" s="10">
        <v>4</v>
      </c>
      <c r="Y16" s="10">
        <v>95</v>
      </c>
      <c r="Z16" s="10">
        <v>0</v>
      </c>
      <c r="AA16" s="10">
        <v>93</v>
      </c>
      <c r="AB16" s="10">
        <v>2</v>
      </c>
      <c r="AC16" s="10">
        <v>97</v>
      </c>
      <c r="AD16" s="10">
        <v>0</v>
      </c>
      <c r="AE16" s="10">
        <f t="shared" si="2"/>
        <v>577</v>
      </c>
      <c r="AF16" s="10">
        <f t="shared" si="3"/>
        <v>13</v>
      </c>
      <c r="AG16" s="7">
        <f t="shared" si="4"/>
        <v>1136</v>
      </c>
      <c r="AH16" s="7">
        <f t="shared" si="5"/>
        <v>23</v>
      </c>
      <c r="AI16" s="13"/>
      <c r="AJ16" s="11">
        <f t="shared" si="6"/>
        <v>1136</v>
      </c>
    </row>
    <row r="17" spans="1:36" ht="15.5" x14ac:dyDescent="0.35">
      <c r="A17" s="10">
        <v>55</v>
      </c>
      <c r="B17" s="10">
        <v>46</v>
      </c>
      <c r="C17" s="31" t="s">
        <v>97</v>
      </c>
      <c r="D17" s="31" t="s">
        <v>98</v>
      </c>
      <c r="E17" s="10">
        <v>96</v>
      </c>
      <c r="F17" s="10">
        <v>4</v>
      </c>
      <c r="G17" s="10">
        <v>95</v>
      </c>
      <c r="H17" s="10">
        <v>1</v>
      </c>
      <c r="I17" s="10">
        <v>95</v>
      </c>
      <c r="J17" s="10">
        <v>4</v>
      </c>
      <c r="K17" s="10">
        <v>95</v>
      </c>
      <c r="L17" s="10">
        <v>4</v>
      </c>
      <c r="M17" s="10">
        <v>95</v>
      </c>
      <c r="N17" s="10">
        <v>2</v>
      </c>
      <c r="O17" s="10">
        <v>94</v>
      </c>
      <c r="P17" s="10">
        <v>1</v>
      </c>
      <c r="Q17" s="10">
        <f t="shared" si="0"/>
        <v>570</v>
      </c>
      <c r="R17" s="10">
        <f t="shared" si="1"/>
        <v>16</v>
      </c>
      <c r="S17" s="10">
        <v>85</v>
      </c>
      <c r="T17" s="10">
        <v>1</v>
      </c>
      <c r="U17" s="10">
        <v>97</v>
      </c>
      <c r="V17" s="10">
        <v>3</v>
      </c>
      <c r="W17" s="10">
        <v>96</v>
      </c>
      <c r="X17" s="10">
        <v>3</v>
      </c>
      <c r="Y17" s="10">
        <v>96</v>
      </c>
      <c r="Z17" s="10">
        <v>4</v>
      </c>
      <c r="AA17" s="10">
        <v>95</v>
      </c>
      <c r="AB17" s="10">
        <v>2</v>
      </c>
      <c r="AC17" s="10">
        <v>96</v>
      </c>
      <c r="AD17" s="10">
        <v>3</v>
      </c>
      <c r="AE17" s="10">
        <f t="shared" si="2"/>
        <v>565</v>
      </c>
      <c r="AF17" s="10">
        <f t="shared" si="3"/>
        <v>16</v>
      </c>
      <c r="AG17" s="7">
        <f t="shared" si="4"/>
        <v>1135</v>
      </c>
      <c r="AH17" s="7">
        <f t="shared" si="5"/>
        <v>32</v>
      </c>
      <c r="AI17" s="11"/>
      <c r="AJ17" s="11">
        <f t="shared" si="6"/>
        <v>1135</v>
      </c>
    </row>
    <row r="18" spans="1:36" ht="15.5" x14ac:dyDescent="0.35">
      <c r="A18" s="10">
        <v>50</v>
      </c>
      <c r="B18" s="10">
        <v>52</v>
      </c>
      <c r="C18" s="31" t="s">
        <v>80</v>
      </c>
      <c r="D18" s="31" t="s">
        <v>44</v>
      </c>
      <c r="E18" s="10">
        <v>92</v>
      </c>
      <c r="F18" s="10">
        <v>1</v>
      </c>
      <c r="G18" s="10">
        <v>93</v>
      </c>
      <c r="H18" s="10">
        <v>2</v>
      </c>
      <c r="I18" s="10">
        <v>94</v>
      </c>
      <c r="J18" s="10">
        <v>2</v>
      </c>
      <c r="K18" s="10">
        <v>95</v>
      </c>
      <c r="L18" s="10">
        <v>4</v>
      </c>
      <c r="M18" s="10">
        <v>97</v>
      </c>
      <c r="N18" s="10">
        <v>3</v>
      </c>
      <c r="O18" s="10">
        <v>95</v>
      </c>
      <c r="P18" s="10">
        <v>2</v>
      </c>
      <c r="Q18" s="10">
        <f t="shared" si="0"/>
        <v>566</v>
      </c>
      <c r="R18" s="10">
        <f t="shared" si="1"/>
        <v>14</v>
      </c>
      <c r="S18" s="10">
        <v>92</v>
      </c>
      <c r="T18" s="10">
        <v>2</v>
      </c>
      <c r="U18" s="10">
        <v>90</v>
      </c>
      <c r="V18" s="10">
        <v>2</v>
      </c>
      <c r="W18" s="10">
        <v>96</v>
      </c>
      <c r="X18" s="10">
        <v>3</v>
      </c>
      <c r="Y18" s="10">
        <v>95</v>
      </c>
      <c r="Z18" s="10">
        <v>1</v>
      </c>
      <c r="AA18" s="10">
        <v>97</v>
      </c>
      <c r="AB18" s="10">
        <v>3</v>
      </c>
      <c r="AC18" s="10">
        <v>95</v>
      </c>
      <c r="AD18" s="10">
        <v>3</v>
      </c>
      <c r="AE18" s="10">
        <f t="shared" si="2"/>
        <v>565</v>
      </c>
      <c r="AF18" s="10">
        <f t="shared" si="3"/>
        <v>14</v>
      </c>
      <c r="AG18" s="7">
        <f t="shared" si="4"/>
        <v>1131</v>
      </c>
      <c r="AH18" s="7">
        <f t="shared" si="5"/>
        <v>28</v>
      </c>
      <c r="AI18" s="13"/>
      <c r="AJ18" s="11">
        <f t="shared" si="6"/>
        <v>1131</v>
      </c>
    </row>
    <row r="19" spans="1:36" ht="15.5" x14ac:dyDescent="0.35">
      <c r="A19" s="10">
        <v>43</v>
      </c>
      <c r="B19" s="10">
        <v>53</v>
      </c>
      <c r="C19" s="32" t="s">
        <v>284</v>
      </c>
      <c r="D19" s="32" t="s">
        <v>283</v>
      </c>
      <c r="E19" s="10">
        <v>91</v>
      </c>
      <c r="F19" s="10">
        <v>1</v>
      </c>
      <c r="G19" s="10">
        <v>90</v>
      </c>
      <c r="H19" s="10">
        <v>1</v>
      </c>
      <c r="I19" s="10">
        <v>96</v>
      </c>
      <c r="J19" s="10">
        <v>3</v>
      </c>
      <c r="K19" s="10">
        <v>94</v>
      </c>
      <c r="L19" s="10">
        <v>1</v>
      </c>
      <c r="M19" s="10">
        <v>92</v>
      </c>
      <c r="N19" s="10">
        <v>2</v>
      </c>
      <c r="O19" s="10">
        <v>95</v>
      </c>
      <c r="P19" s="10">
        <v>3</v>
      </c>
      <c r="Q19" s="10">
        <f t="shared" si="0"/>
        <v>558</v>
      </c>
      <c r="R19" s="10">
        <f t="shared" si="1"/>
        <v>11</v>
      </c>
      <c r="S19" s="10">
        <v>98</v>
      </c>
      <c r="T19" s="10">
        <v>2</v>
      </c>
      <c r="U19" s="10">
        <v>93</v>
      </c>
      <c r="V19" s="10">
        <v>3</v>
      </c>
      <c r="W19" s="10">
        <v>97</v>
      </c>
      <c r="X19" s="10">
        <v>4</v>
      </c>
      <c r="Y19" s="10">
        <v>93</v>
      </c>
      <c r="Z19" s="10">
        <v>3</v>
      </c>
      <c r="AA19" s="10">
        <v>94</v>
      </c>
      <c r="AB19" s="10">
        <v>3</v>
      </c>
      <c r="AC19" s="10">
        <v>90</v>
      </c>
      <c r="AD19" s="10">
        <v>1</v>
      </c>
      <c r="AE19" s="10">
        <f t="shared" si="2"/>
        <v>565</v>
      </c>
      <c r="AF19" s="10">
        <f t="shared" si="3"/>
        <v>16</v>
      </c>
      <c r="AG19" s="7">
        <f t="shared" si="4"/>
        <v>1123</v>
      </c>
      <c r="AH19" s="7">
        <f t="shared" si="5"/>
        <v>27</v>
      </c>
      <c r="AI19" s="13"/>
      <c r="AJ19" s="11">
        <f t="shared" si="6"/>
        <v>1123</v>
      </c>
    </row>
    <row r="20" spans="1:36" ht="15.5" x14ac:dyDescent="0.35">
      <c r="A20" s="10">
        <v>53</v>
      </c>
      <c r="B20" s="10">
        <v>43</v>
      </c>
      <c r="C20" s="31" t="s">
        <v>43</v>
      </c>
      <c r="D20" s="31" t="s">
        <v>44</v>
      </c>
      <c r="E20" s="10">
        <v>92</v>
      </c>
      <c r="F20" s="10">
        <v>2</v>
      </c>
      <c r="G20" s="10">
        <v>92</v>
      </c>
      <c r="H20" s="10">
        <v>2</v>
      </c>
      <c r="I20" s="10">
        <v>92</v>
      </c>
      <c r="J20" s="10">
        <v>2</v>
      </c>
      <c r="K20" s="10">
        <v>92</v>
      </c>
      <c r="L20" s="10">
        <v>3</v>
      </c>
      <c r="M20" s="10">
        <v>93</v>
      </c>
      <c r="N20" s="10">
        <v>1</v>
      </c>
      <c r="O20" s="10">
        <v>93</v>
      </c>
      <c r="P20" s="10">
        <v>3</v>
      </c>
      <c r="Q20" s="10">
        <f t="shared" si="0"/>
        <v>554</v>
      </c>
      <c r="R20" s="10">
        <f t="shared" si="1"/>
        <v>13</v>
      </c>
      <c r="S20" s="10">
        <v>91</v>
      </c>
      <c r="T20" s="10">
        <v>1</v>
      </c>
      <c r="U20" s="10">
        <v>95</v>
      </c>
      <c r="V20" s="10">
        <v>2</v>
      </c>
      <c r="W20" s="10">
        <v>94</v>
      </c>
      <c r="X20" s="10">
        <v>3</v>
      </c>
      <c r="Y20" s="10">
        <v>96</v>
      </c>
      <c r="Z20" s="10">
        <v>4</v>
      </c>
      <c r="AA20" s="10">
        <v>98</v>
      </c>
      <c r="AB20" s="10">
        <v>1</v>
      </c>
      <c r="AC20" s="10">
        <v>93</v>
      </c>
      <c r="AD20" s="10">
        <v>0</v>
      </c>
      <c r="AE20" s="10">
        <f t="shared" si="2"/>
        <v>567</v>
      </c>
      <c r="AF20" s="10">
        <f t="shared" si="3"/>
        <v>11</v>
      </c>
      <c r="AG20" s="7">
        <f t="shared" si="4"/>
        <v>1121</v>
      </c>
      <c r="AH20" s="7">
        <f t="shared" si="5"/>
        <v>24</v>
      </c>
      <c r="AI20" s="11"/>
      <c r="AJ20" s="11">
        <f t="shared" si="6"/>
        <v>1121</v>
      </c>
    </row>
    <row r="21" spans="1:36" ht="15.5" x14ac:dyDescent="0.35">
      <c r="A21" s="10">
        <v>58</v>
      </c>
      <c r="B21" s="10">
        <v>54</v>
      </c>
      <c r="C21" s="31" t="s">
        <v>288</v>
      </c>
      <c r="D21" s="31" t="s">
        <v>333</v>
      </c>
      <c r="E21" s="10">
        <v>92</v>
      </c>
      <c r="F21" s="10">
        <v>2</v>
      </c>
      <c r="G21" s="10">
        <v>93</v>
      </c>
      <c r="H21" s="10">
        <v>0</v>
      </c>
      <c r="I21" s="10">
        <v>91</v>
      </c>
      <c r="J21" s="10">
        <v>1</v>
      </c>
      <c r="K21" s="10">
        <v>94</v>
      </c>
      <c r="L21" s="10">
        <v>2</v>
      </c>
      <c r="M21" s="10">
        <v>92</v>
      </c>
      <c r="N21" s="10">
        <v>3</v>
      </c>
      <c r="O21" s="10">
        <v>92</v>
      </c>
      <c r="P21" s="10">
        <v>1</v>
      </c>
      <c r="Q21" s="10">
        <f t="shared" si="0"/>
        <v>554</v>
      </c>
      <c r="R21" s="10">
        <f t="shared" si="1"/>
        <v>9</v>
      </c>
      <c r="S21" s="10">
        <v>92</v>
      </c>
      <c r="T21" s="10">
        <v>2</v>
      </c>
      <c r="U21" s="10">
        <v>94</v>
      </c>
      <c r="V21" s="10">
        <v>2</v>
      </c>
      <c r="W21" s="10">
        <v>92</v>
      </c>
      <c r="X21" s="10">
        <v>1</v>
      </c>
      <c r="Y21" s="10">
        <v>94</v>
      </c>
      <c r="Z21" s="10">
        <v>1</v>
      </c>
      <c r="AA21" s="10">
        <v>94</v>
      </c>
      <c r="AB21" s="10">
        <v>2</v>
      </c>
      <c r="AC21" s="10">
        <v>92</v>
      </c>
      <c r="AD21" s="10">
        <v>1</v>
      </c>
      <c r="AE21" s="10">
        <f t="shared" si="2"/>
        <v>558</v>
      </c>
      <c r="AF21" s="10">
        <f t="shared" si="3"/>
        <v>9</v>
      </c>
      <c r="AG21" s="7">
        <f t="shared" si="4"/>
        <v>1112</v>
      </c>
      <c r="AH21" s="7">
        <f t="shared" si="5"/>
        <v>18</v>
      </c>
      <c r="AI21" s="11"/>
      <c r="AJ21" s="11">
        <f t="shared" si="6"/>
        <v>1112</v>
      </c>
    </row>
    <row r="22" spans="1:36" ht="15.5" x14ac:dyDescent="0.35">
      <c r="A22" s="10">
        <v>54</v>
      </c>
      <c r="B22" s="10">
        <v>55</v>
      </c>
      <c r="C22" s="31" t="s">
        <v>51</v>
      </c>
      <c r="D22" s="31" t="s">
        <v>52</v>
      </c>
      <c r="E22" s="10">
        <v>91</v>
      </c>
      <c r="F22" s="10">
        <v>3</v>
      </c>
      <c r="G22" s="10">
        <v>92</v>
      </c>
      <c r="H22" s="10">
        <v>1</v>
      </c>
      <c r="I22" s="10">
        <v>92</v>
      </c>
      <c r="J22" s="10">
        <v>2</v>
      </c>
      <c r="K22" s="10">
        <v>85</v>
      </c>
      <c r="L22" s="10">
        <v>1</v>
      </c>
      <c r="M22" s="10">
        <v>88</v>
      </c>
      <c r="N22" s="10">
        <v>1</v>
      </c>
      <c r="O22" s="10">
        <v>92</v>
      </c>
      <c r="P22" s="10">
        <v>1</v>
      </c>
      <c r="Q22" s="10">
        <f t="shared" si="0"/>
        <v>540</v>
      </c>
      <c r="R22" s="10">
        <f t="shared" si="1"/>
        <v>9</v>
      </c>
      <c r="S22" s="10">
        <v>90</v>
      </c>
      <c r="T22" s="10">
        <v>1</v>
      </c>
      <c r="U22" s="10">
        <v>95</v>
      </c>
      <c r="V22" s="10">
        <v>2</v>
      </c>
      <c r="W22" s="10">
        <v>88</v>
      </c>
      <c r="X22" s="10">
        <v>0</v>
      </c>
      <c r="Y22" s="10">
        <v>92</v>
      </c>
      <c r="Z22" s="10">
        <v>1</v>
      </c>
      <c r="AA22" s="10">
        <v>95</v>
      </c>
      <c r="AB22" s="10">
        <v>2</v>
      </c>
      <c r="AC22" s="10">
        <v>87</v>
      </c>
      <c r="AD22" s="10">
        <v>0</v>
      </c>
      <c r="AE22" s="10">
        <f t="shared" si="2"/>
        <v>547</v>
      </c>
      <c r="AF22" s="10">
        <f t="shared" si="3"/>
        <v>6</v>
      </c>
      <c r="AG22" s="7">
        <f t="shared" si="4"/>
        <v>1087</v>
      </c>
      <c r="AH22" s="7">
        <f t="shared" si="5"/>
        <v>15</v>
      </c>
      <c r="AI22" s="13"/>
      <c r="AJ22" s="11">
        <f t="shared" si="6"/>
        <v>1087</v>
      </c>
    </row>
    <row r="23" spans="1:36" ht="15.5" x14ac:dyDescent="0.35">
      <c r="A23" s="27">
        <v>47</v>
      </c>
      <c r="B23" s="10">
        <v>42</v>
      </c>
      <c r="C23" s="32" t="s">
        <v>83</v>
      </c>
      <c r="D23" s="32" t="s">
        <v>84</v>
      </c>
      <c r="E23" s="10">
        <v>94</v>
      </c>
      <c r="F23" s="10">
        <v>2</v>
      </c>
      <c r="G23" s="10">
        <v>94</v>
      </c>
      <c r="H23" s="10">
        <v>1</v>
      </c>
      <c r="I23" s="10">
        <v>90</v>
      </c>
      <c r="J23" s="10">
        <v>0</v>
      </c>
      <c r="K23" s="10">
        <v>89</v>
      </c>
      <c r="L23" s="10">
        <v>1</v>
      </c>
      <c r="M23" s="10">
        <v>88</v>
      </c>
      <c r="N23" s="10">
        <v>0</v>
      </c>
      <c r="O23" s="10">
        <v>90</v>
      </c>
      <c r="P23" s="10">
        <v>1</v>
      </c>
      <c r="Q23" s="10">
        <f t="shared" si="0"/>
        <v>545</v>
      </c>
      <c r="R23" s="10">
        <f t="shared" si="1"/>
        <v>5</v>
      </c>
      <c r="S23" s="10">
        <v>87</v>
      </c>
      <c r="T23" s="10">
        <v>0</v>
      </c>
      <c r="U23" s="10">
        <v>90</v>
      </c>
      <c r="V23" s="10">
        <v>1</v>
      </c>
      <c r="W23" s="10">
        <v>80</v>
      </c>
      <c r="X23" s="10">
        <v>1</v>
      </c>
      <c r="Y23" s="10">
        <v>90</v>
      </c>
      <c r="Z23" s="10">
        <v>1</v>
      </c>
      <c r="AA23" s="10">
        <v>91</v>
      </c>
      <c r="AB23" s="10">
        <v>1</v>
      </c>
      <c r="AC23" s="10">
        <v>89</v>
      </c>
      <c r="AD23" s="10">
        <v>0</v>
      </c>
      <c r="AE23" s="10">
        <f t="shared" si="2"/>
        <v>527</v>
      </c>
      <c r="AF23" s="10">
        <f t="shared" si="3"/>
        <v>4</v>
      </c>
      <c r="AG23" s="7">
        <f t="shared" si="4"/>
        <v>1072</v>
      </c>
      <c r="AH23" s="7">
        <f t="shared" si="5"/>
        <v>9</v>
      </c>
      <c r="AI23" s="13"/>
      <c r="AJ23" s="11">
        <f t="shared" si="6"/>
        <v>1072</v>
      </c>
    </row>
    <row r="24" spans="1:36" ht="15.5" x14ac:dyDescent="0.35">
      <c r="A24" s="10">
        <v>51</v>
      </c>
      <c r="B24" s="27">
        <v>41</v>
      </c>
      <c r="C24" s="31" t="s">
        <v>45</v>
      </c>
      <c r="D24" s="31" t="s">
        <v>46</v>
      </c>
      <c r="E24" s="27">
        <v>90</v>
      </c>
      <c r="F24" s="27">
        <v>1</v>
      </c>
      <c r="G24" s="27">
        <v>89</v>
      </c>
      <c r="H24" s="27">
        <v>3</v>
      </c>
      <c r="I24" s="27">
        <v>89</v>
      </c>
      <c r="J24" s="27">
        <v>1</v>
      </c>
      <c r="K24" s="27">
        <v>86</v>
      </c>
      <c r="L24" s="27">
        <v>1</v>
      </c>
      <c r="M24" s="27">
        <v>93</v>
      </c>
      <c r="N24" s="27">
        <v>1</v>
      </c>
      <c r="O24" s="27">
        <v>90</v>
      </c>
      <c r="P24" s="27">
        <v>2</v>
      </c>
      <c r="Q24" s="10">
        <f t="shared" si="0"/>
        <v>537</v>
      </c>
      <c r="R24" s="10">
        <f t="shared" si="1"/>
        <v>9</v>
      </c>
      <c r="S24" s="27">
        <v>90</v>
      </c>
      <c r="T24" s="27">
        <v>2</v>
      </c>
      <c r="U24" s="27">
        <v>89</v>
      </c>
      <c r="V24" s="27">
        <v>2</v>
      </c>
      <c r="W24" s="27">
        <v>85</v>
      </c>
      <c r="X24" s="27">
        <v>0</v>
      </c>
      <c r="Y24" s="27">
        <v>87</v>
      </c>
      <c r="Z24" s="27">
        <v>1</v>
      </c>
      <c r="AA24" s="27">
        <v>92</v>
      </c>
      <c r="AB24" s="27">
        <v>1</v>
      </c>
      <c r="AC24" s="27">
        <v>81</v>
      </c>
      <c r="AD24" s="27">
        <v>0</v>
      </c>
      <c r="AE24" s="10">
        <f t="shared" si="2"/>
        <v>524</v>
      </c>
      <c r="AF24" s="10">
        <f t="shared" si="3"/>
        <v>6</v>
      </c>
      <c r="AG24" s="7">
        <f t="shared" si="4"/>
        <v>1061</v>
      </c>
      <c r="AH24" s="7">
        <f t="shared" si="5"/>
        <v>15</v>
      </c>
      <c r="AI24" s="28"/>
      <c r="AJ24" s="11">
        <f t="shared" si="6"/>
        <v>1061</v>
      </c>
    </row>
    <row r="25" spans="1:36" ht="15.5" x14ac:dyDescent="0.35">
      <c r="A25" s="10">
        <v>42</v>
      </c>
      <c r="B25" s="27">
        <v>56</v>
      </c>
      <c r="C25" s="31" t="s">
        <v>114</v>
      </c>
      <c r="D25" s="31" t="s">
        <v>115</v>
      </c>
      <c r="E25" s="27">
        <v>82</v>
      </c>
      <c r="F25" s="27">
        <v>0</v>
      </c>
      <c r="G25" s="27">
        <v>91</v>
      </c>
      <c r="H25" s="27">
        <v>2</v>
      </c>
      <c r="I25" s="27">
        <v>84</v>
      </c>
      <c r="J25" s="27">
        <v>1</v>
      </c>
      <c r="K25" s="27">
        <v>90</v>
      </c>
      <c r="L25" s="27">
        <v>1</v>
      </c>
      <c r="M25" s="27">
        <v>74</v>
      </c>
      <c r="N25" s="27">
        <v>0</v>
      </c>
      <c r="O25" s="27">
        <v>89</v>
      </c>
      <c r="P25" s="27">
        <v>0</v>
      </c>
      <c r="Q25" s="10">
        <f t="shared" si="0"/>
        <v>510</v>
      </c>
      <c r="R25" s="10">
        <f t="shared" si="1"/>
        <v>4</v>
      </c>
      <c r="S25" s="27">
        <v>88</v>
      </c>
      <c r="T25" s="27">
        <v>0</v>
      </c>
      <c r="U25" s="27">
        <v>91</v>
      </c>
      <c r="V25" s="27">
        <v>0</v>
      </c>
      <c r="W25" s="27">
        <v>73</v>
      </c>
      <c r="X25" s="27">
        <v>0</v>
      </c>
      <c r="Y25" s="27">
        <v>89</v>
      </c>
      <c r="Z25" s="27">
        <v>0</v>
      </c>
      <c r="AA25" s="27">
        <v>90</v>
      </c>
      <c r="AB25" s="27">
        <v>1</v>
      </c>
      <c r="AC25" s="27">
        <v>93</v>
      </c>
      <c r="AD25" s="27">
        <v>2</v>
      </c>
      <c r="AE25" s="10">
        <f t="shared" si="2"/>
        <v>524</v>
      </c>
      <c r="AF25" s="10">
        <f t="shared" si="3"/>
        <v>3</v>
      </c>
      <c r="AG25" s="7">
        <f t="shared" si="4"/>
        <v>1034</v>
      </c>
      <c r="AH25" s="7">
        <f t="shared" si="5"/>
        <v>7</v>
      </c>
      <c r="AI25" s="59"/>
      <c r="AJ25" s="11">
        <f t="shared" si="6"/>
        <v>1034</v>
      </c>
    </row>
    <row r="26" spans="1:36" ht="15.5" x14ac:dyDescent="0.35">
      <c r="A26" s="10">
        <v>48</v>
      </c>
      <c r="B26" s="10"/>
      <c r="C26" s="31" t="s">
        <v>87</v>
      </c>
      <c r="D26" s="31" t="s">
        <v>88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v>0</v>
      </c>
      <c r="R26" s="10">
        <f>F26+H26+J26+L26+N26+P26</f>
        <v>0</v>
      </c>
      <c r="S26" s="10">
        <v>87</v>
      </c>
      <c r="T26" s="10">
        <v>1</v>
      </c>
      <c r="U26" s="10">
        <v>94</v>
      </c>
      <c r="V26" s="10">
        <v>0</v>
      </c>
      <c r="W26" s="10">
        <v>87</v>
      </c>
      <c r="X26" s="10">
        <v>1</v>
      </c>
      <c r="Y26" s="10">
        <v>84</v>
      </c>
      <c r="Z26" s="10">
        <v>0</v>
      </c>
      <c r="AA26" s="10">
        <v>90</v>
      </c>
      <c r="AB26" s="10">
        <v>2</v>
      </c>
      <c r="AC26" s="10">
        <v>90</v>
      </c>
      <c r="AD26" s="10">
        <v>3</v>
      </c>
      <c r="AE26" s="10">
        <f t="shared" si="2"/>
        <v>532</v>
      </c>
      <c r="AF26" s="10">
        <f t="shared" si="3"/>
        <v>7</v>
      </c>
      <c r="AG26" s="7">
        <f>P26+AE26</f>
        <v>532</v>
      </c>
      <c r="AH26" s="7">
        <v>7</v>
      </c>
      <c r="AI26" s="11"/>
      <c r="AJ26" s="11">
        <f t="shared" si="6"/>
        <v>532</v>
      </c>
    </row>
    <row r="27" spans="1:36" ht="15.5" x14ac:dyDescent="0.35">
      <c r="A27" s="66">
        <v>56</v>
      </c>
      <c r="B27" s="10"/>
      <c r="C27" s="31" t="s">
        <v>278</v>
      </c>
      <c r="D27" s="31" t="s">
        <v>128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v>0</v>
      </c>
      <c r="R27" s="10">
        <f>F27+H27+J27+L27+N27+P27</f>
        <v>0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f t="shared" si="2"/>
        <v>0</v>
      </c>
      <c r="AF27" s="10">
        <f t="shared" si="3"/>
        <v>0</v>
      </c>
      <c r="AG27" s="7">
        <f>Q27+AE27</f>
        <v>0</v>
      </c>
      <c r="AH27" s="7">
        <f>R27+AF27</f>
        <v>0</v>
      </c>
      <c r="AI27" s="13"/>
      <c r="AJ27" s="11">
        <f t="shared" si="6"/>
        <v>0</v>
      </c>
    </row>
    <row r="28" spans="1:36" ht="15.5" x14ac:dyDescent="0.35">
      <c r="A28" s="91">
        <v>40</v>
      </c>
      <c r="B28" s="10"/>
      <c r="C28" s="31" t="s">
        <v>286</v>
      </c>
      <c r="D28" s="31" t="s">
        <v>285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v>0</v>
      </c>
      <c r="R28" s="10">
        <f>F28+H28+J28+L28+N28+P28</f>
        <v>0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>
        <f t="shared" si="2"/>
        <v>0</v>
      </c>
      <c r="AF28" s="10">
        <f t="shared" si="3"/>
        <v>0</v>
      </c>
      <c r="AG28" s="7">
        <f>Q28+AE28</f>
        <v>0</v>
      </c>
      <c r="AH28" s="7">
        <f>R28+AF28</f>
        <v>0</v>
      </c>
      <c r="AI28" s="13"/>
      <c r="AJ28" s="11">
        <f t="shared" si="6"/>
        <v>0</v>
      </c>
    </row>
    <row r="29" spans="1:36" ht="15.5" x14ac:dyDescent="0.35">
      <c r="B29" s="14"/>
      <c r="C29" s="14"/>
      <c r="D29" s="14"/>
      <c r="E29" s="14"/>
      <c r="F29" s="14"/>
      <c r="G29" s="14"/>
      <c r="H29" s="48"/>
      <c r="I29" s="45"/>
      <c r="J29" s="45"/>
      <c r="K29" s="45"/>
      <c r="L29" s="45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 x14ac:dyDescent="0.25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2"/>
      <c r="AB30" s="54"/>
      <c r="AC30" s="54"/>
      <c r="AD30" s="54"/>
      <c r="AE30" s="54"/>
      <c r="AF30" s="15"/>
    </row>
    <row r="31" spans="1:36" x14ac:dyDescent="0.25">
      <c r="A31" s="16" t="s">
        <v>17</v>
      </c>
      <c r="B31" s="17" t="s">
        <v>0</v>
      </c>
      <c r="C31" s="52" t="s">
        <v>1</v>
      </c>
      <c r="D31" t="s">
        <v>119</v>
      </c>
      <c r="E31" s="53">
        <v>1</v>
      </c>
      <c r="F31" s="44"/>
      <c r="G31" s="7">
        <v>2</v>
      </c>
      <c r="H31" s="44"/>
      <c r="I31" s="53">
        <v>3</v>
      </c>
      <c r="J31" s="44"/>
      <c r="K31" s="53">
        <v>4</v>
      </c>
      <c r="L31" s="44"/>
      <c r="M31" s="53">
        <v>5</v>
      </c>
      <c r="N31" s="44"/>
      <c r="O31" s="53">
        <v>6</v>
      </c>
      <c r="P31" s="44"/>
      <c r="Q31" s="53">
        <v>7</v>
      </c>
      <c r="R31" s="44"/>
      <c r="S31" s="53">
        <v>8</v>
      </c>
      <c r="T31" s="44"/>
      <c r="U31" s="53">
        <v>9</v>
      </c>
      <c r="V31" s="44"/>
      <c r="W31" s="53">
        <v>10</v>
      </c>
      <c r="X31" s="44"/>
      <c r="Y31" s="53" t="s">
        <v>9</v>
      </c>
      <c r="Z31" s="44"/>
      <c r="AA31" s="44" t="s">
        <v>8</v>
      </c>
      <c r="AF31" s="44"/>
    </row>
    <row r="32" spans="1:36" ht="18" x14ac:dyDescent="0.4">
      <c r="A32" s="7">
        <v>1</v>
      </c>
      <c r="B32" s="95" t="s">
        <v>78</v>
      </c>
      <c r="C32" s="95" t="s">
        <v>79</v>
      </c>
      <c r="D32" s="96">
        <v>1161</v>
      </c>
      <c r="E32" s="64">
        <v>8.9</v>
      </c>
      <c r="F32" s="65"/>
      <c r="G32" s="64">
        <v>8.6999999999999993</v>
      </c>
      <c r="H32" s="65"/>
      <c r="I32" s="64">
        <v>10.9</v>
      </c>
      <c r="J32" s="65"/>
      <c r="K32" s="64">
        <v>10.9</v>
      </c>
      <c r="L32" s="65"/>
      <c r="M32" s="64">
        <v>10.4</v>
      </c>
      <c r="N32" s="65"/>
      <c r="O32" s="64">
        <v>9.9</v>
      </c>
      <c r="P32" s="65"/>
      <c r="Q32" s="64">
        <v>10.199999999999999</v>
      </c>
      <c r="R32" s="65"/>
      <c r="S32" s="64">
        <v>10.3</v>
      </c>
      <c r="T32" s="65"/>
      <c r="U32" s="64">
        <v>9.9</v>
      </c>
      <c r="V32" s="65"/>
      <c r="W32" s="64">
        <v>10.199999999999999</v>
      </c>
      <c r="X32" s="65"/>
      <c r="Y32" s="64">
        <f t="shared" ref="Y32:Y39" si="7">E32+G32+I32+K32+M32+O32+Q32+S32+U32+W32</f>
        <v>100.3</v>
      </c>
      <c r="Z32" s="47"/>
      <c r="AA32" s="11">
        <f t="shared" ref="AA32:AA39" si="8">D32+Y32</f>
        <v>1261.3</v>
      </c>
      <c r="AF32" s="47"/>
    </row>
    <row r="33" spans="1:32" ht="18" x14ac:dyDescent="0.4">
      <c r="A33" s="7">
        <v>2</v>
      </c>
      <c r="B33" s="95" t="s">
        <v>95</v>
      </c>
      <c r="C33" s="95" t="s">
        <v>96</v>
      </c>
      <c r="D33" s="96">
        <v>1153</v>
      </c>
      <c r="E33" s="64">
        <v>9.6</v>
      </c>
      <c r="F33" s="65"/>
      <c r="G33" s="64">
        <v>10.6</v>
      </c>
      <c r="H33" s="65"/>
      <c r="I33" s="64">
        <v>9.5</v>
      </c>
      <c r="J33" s="65"/>
      <c r="K33" s="64">
        <v>9.5</v>
      </c>
      <c r="L33" s="65"/>
      <c r="M33" s="64">
        <v>9.6</v>
      </c>
      <c r="N33" s="65"/>
      <c r="O33" s="64">
        <v>10.4</v>
      </c>
      <c r="P33" s="65"/>
      <c r="Q33" s="64">
        <v>10.4</v>
      </c>
      <c r="R33" s="65"/>
      <c r="S33" s="64">
        <v>10.199999999999999</v>
      </c>
      <c r="T33" s="65"/>
      <c r="U33" s="64">
        <v>10.6</v>
      </c>
      <c r="V33" s="65"/>
      <c r="W33" s="64">
        <v>9.6999999999999993</v>
      </c>
      <c r="X33" s="65"/>
      <c r="Y33" s="64">
        <f t="shared" si="7"/>
        <v>100.10000000000001</v>
      </c>
      <c r="Z33" s="47"/>
      <c r="AA33" s="11">
        <f t="shared" si="8"/>
        <v>1253.0999999999999</v>
      </c>
      <c r="AF33" s="47"/>
    </row>
    <row r="34" spans="1:32" ht="18" x14ac:dyDescent="0.4">
      <c r="A34" s="7">
        <v>3</v>
      </c>
      <c r="B34" s="97" t="s">
        <v>99</v>
      </c>
      <c r="C34" s="97" t="s">
        <v>100</v>
      </c>
      <c r="D34" s="96">
        <v>1144</v>
      </c>
      <c r="E34" s="64">
        <v>9.8000000000000007</v>
      </c>
      <c r="F34" s="65"/>
      <c r="G34" s="64">
        <v>10</v>
      </c>
      <c r="H34" s="65"/>
      <c r="I34" s="64">
        <v>10.1</v>
      </c>
      <c r="J34" s="65"/>
      <c r="K34" s="64">
        <v>9</v>
      </c>
      <c r="L34" s="65"/>
      <c r="M34" s="64">
        <v>10.6</v>
      </c>
      <c r="N34" s="65"/>
      <c r="O34" s="64">
        <v>9.4</v>
      </c>
      <c r="P34" s="65"/>
      <c r="Q34" s="64">
        <v>9.6999999999999993</v>
      </c>
      <c r="R34" s="65"/>
      <c r="S34" s="64">
        <v>9.6</v>
      </c>
      <c r="T34" s="65"/>
      <c r="U34" s="64">
        <v>10.5</v>
      </c>
      <c r="V34" s="65"/>
      <c r="W34" s="64">
        <v>9.8000000000000007</v>
      </c>
      <c r="X34" s="65"/>
      <c r="Y34" s="64">
        <f t="shared" si="7"/>
        <v>98.499999999999986</v>
      </c>
      <c r="Z34" s="47"/>
      <c r="AA34" s="11">
        <f t="shared" si="8"/>
        <v>1242.5</v>
      </c>
      <c r="AF34" s="47"/>
    </row>
    <row r="35" spans="1:32" ht="18" x14ac:dyDescent="0.4">
      <c r="A35" s="7">
        <v>4</v>
      </c>
      <c r="B35" s="95" t="s">
        <v>91</v>
      </c>
      <c r="C35" s="95" t="s">
        <v>92</v>
      </c>
      <c r="D35" s="96">
        <v>1139</v>
      </c>
      <c r="E35" s="64">
        <v>9.5</v>
      </c>
      <c r="F35" s="65"/>
      <c r="G35" s="64">
        <v>9.1999999999999993</v>
      </c>
      <c r="H35" s="65"/>
      <c r="I35" s="64">
        <v>10.5</v>
      </c>
      <c r="J35" s="65"/>
      <c r="K35" s="64">
        <v>10.199999999999999</v>
      </c>
      <c r="L35" s="65"/>
      <c r="M35" s="64">
        <v>9.4</v>
      </c>
      <c r="N35" s="65"/>
      <c r="O35" s="64">
        <v>10.199999999999999</v>
      </c>
      <c r="P35" s="65"/>
      <c r="Q35" s="64">
        <v>10.5</v>
      </c>
      <c r="R35" s="65"/>
      <c r="S35" s="64">
        <v>10.7</v>
      </c>
      <c r="T35" s="65"/>
      <c r="U35" s="64">
        <v>9.6999999999999993</v>
      </c>
      <c r="V35" s="65"/>
      <c r="W35" s="64">
        <v>10.3</v>
      </c>
      <c r="X35" s="65"/>
      <c r="Y35" s="64">
        <f t="shared" si="7"/>
        <v>100.2</v>
      </c>
      <c r="Z35" s="47"/>
      <c r="AA35" s="11">
        <f t="shared" si="8"/>
        <v>1239.2</v>
      </c>
      <c r="AF35" s="47"/>
    </row>
    <row r="36" spans="1:32" ht="18" x14ac:dyDescent="0.4">
      <c r="A36" s="7">
        <v>5</v>
      </c>
      <c r="B36" s="95" t="s">
        <v>93</v>
      </c>
      <c r="C36" s="95" t="s">
        <v>94</v>
      </c>
      <c r="D36" s="96">
        <v>1139</v>
      </c>
      <c r="E36" s="64">
        <v>10</v>
      </c>
      <c r="F36" s="65"/>
      <c r="G36" s="64">
        <v>10.8</v>
      </c>
      <c r="H36" s="65"/>
      <c r="I36" s="64">
        <v>10.3</v>
      </c>
      <c r="J36" s="65"/>
      <c r="K36" s="64">
        <v>9.1999999999999993</v>
      </c>
      <c r="L36" s="65"/>
      <c r="M36" s="64">
        <v>9.3000000000000007</v>
      </c>
      <c r="N36" s="65"/>
      <c r="O36" s="64">
        <v>10</v>
      </c>
      <c r="P36" s="65"/>
      <c r="Q36" s="64">
        <v>9.8000000000000007</v>
      </c>
      <c r="R36" s="65"/>
      <c r="S36" s="64">
        <v>10</v>
      </c>
      <c r="T36" s="65"/>
      <c r="U36" s="64">
        <v>10.199999999999999</v>
      </c>
      <c r="V36" s="65"/>
      <c r="W36" s="64">
        <v>10.1</v>
      </c>
      <c r="X36" s="65"/>
      <c r="Y36" s="64">
        <f t="shared" si="7"/>
        <v>99.699999999999989</v>
      </c>
      <c r="Z36" s="47"/>
      <c r="AA36" s="11">
        <f t="shared" si="8"/>
        <v>1238.7</v>
      </c>
      <c r="AF36" s="47"/>
    </row>
    <row r="37" spans="1:32" ht="18" x14ac:dyDescent="0.4">
      <c r="A37" s="7">
        <v>6</v>
      </c>
      <c r="B37" s="95" t="s">
        <v>85</v>
      </c>
      <c r="C37" s="95" t="s">
        <v>86</v>
      </c>
      <c r="D37" s="96">
        <v>1136</v>
      </c>
      <c r="E37" s="64">
        <v>10.4</v>
      </c>
      <c r="F37" s="65"/>
      <c r="G37" s="64">
        <v>10.199999999999999</v>
      </c>
      <c r="H37" s="65"/>
      <c r="I37" s="64">
        <v>10.4</v>
      </c>
      <c r="J37" s="65"/>
      <c r="K37" s="64">
        <v>10.4</v>
      </c>
      <c r="L37" s="65"/>
      <c r="M37" s="64">
        <v>9.8000000000000007</v>
      </c>
      <c r="N37" s="65"/>
      <c r="O37" s="64">
        <v>10.5</v>
      </c>
      <c r="P37" s="65"/>
      <c r="Q37" s="64">
        <v>8.6999999999999993</v>
      </c>
      <c r="R37" s="65"/>
      <c r="S37" s="64">
        <v>9.6</v>
      </c>
      <c r="T37" s="65"/>
      <c r="U37" s="64">
        <v>9.4</v>
      </c>
      <c r="V37" s="65"/>
      <c r="W37" s="64">
        <v>9.6</v>
      </c>
      <c r="X37" s="65"/>
      <c r="Y37" s="64">
        <f t="shared" si="7"/>
        <v>99</v>
      </c>
      <c r="Z37" s="47"/>
      <c r="AA37" s="11">
        <f t="shared" si="8"/>
        <v>1235</v>
      </c>
      <c r="AF37" s="47"/>
    </row>
    <row r="38" spans="1:32" ht="18" x14ac:dyDescent="0.4">
      <c r="A38" s="10">
        <v>7</v>
      </c>
      <c r="B38" s="95" t="s">
        <v>97</v>
      </c>
      <c r="C38" s="95" t="s">
        <v>98</v>
      </c>
      <c r="D38" s="96">
        <v>1135</v>
      </c>
      <c r="E38" s="64">
        <v>9.8000000000000007</v>
      </c>
      <c r="F38" s="65"/>
      <c r="G38" s="64">
        <v>9.3000000000000007</v>
      </c>
      <c r="H38" s="65"/>
      <c r="I38" s="64">
        <v>10.1</v>
      </c>
      <c r="J38" s="65"/>
      <c r="K38" s="64">
        <v>9.8000000000000007</v>
      </c>
      <c r="L38" s="65"/>
      <c r="M38" s="64">
        <v>10.3</v>
      </c>
      <c r="N38" s="65"/>
      <c r="O38" s="64">
        <v>10.199999999999999</v>
      </c>
      <c r="P38" s="65"/>
      <c r="Q38" s="64">
        <v>9.5</v>
      </c>
      <c r="R38" s="65"/>
      <c r="S38" s="64">
        <v>8.1999999999999993</v>
      </c>
      <c r="T38" s="65"/>
      <c r="U38" s="64">
        <v>10</v>
      </c>
      <c r="V38" s="65"/>
      <c r="W38" s="64">
        <v>10.1</v>
      </c>
      <c r="X38" s="65"/>
      <c r="Y38" s="64">
        <f t="shared" si="7"/>
        <v>97.3</v>
      </c>
      <c r="Z38" s="47"/>
      <c r="AA38" s="11">
        <f t="shared" si="8"/>
        <v>1232.3</v>
      </c>
      <c r="AF38" s="47"/>
    </row>
    <row r="39" spans="1:32" ht="18" x14ac:dyDescent="0.4">
      <c r="A39" s="10">
        <v>8</v>
      </c>
      <c r="B39" s="95" t="s">
        <v>80</v>
      </c>
      <c r="C39" s="95" t="s">
        <v>44</v>
      </c>
      <c r="D39" s="96">
        <v>1131</v>
      </c>
      <c r="E39" s="64">
        <v>8.6</v>
      </c>
      <c r="F39" s="65"/>
      <c r="G39" s="64">
        <v>9.5</v>
      </c>
      <c r="H39" s="65"/>
      <c r="I39" s="64">
        <v>7.6</v>
      </c>
      <c r="J39" s="65"/>
      <c r="K39" s="64">
        <v>10.8</v>
      </c>
      <c r="L39" s="65"/>
      <c r="M39" s="64">
        <v>10.3</v>
      </c>
      <c r="N39" s="65"/>
      <c r="O39" s="64">
        <v>9.1</v>
      </c>
      <c r="P39" s="65"/>
      <c r="Q39" s="64">
        <v>9.9</v>
      </c>
      <c r="R39" s="65"/>
      <c r="S39" s="64">
        <v>9.5</v>
      </c>
      <c r="T39" s="65"/>
      <c r="U39" s="64">
        <v>10.199999999999999</v>
      </c>
      <c r="V39" s="65"/>
      <c r="W39" s="64">
        <v>8.9</v>
      </c>
      <c r="X39" s="65"/>
      <c r="Y39" s="64">
        <f t="shared" si="7"/>
        <v>94.4</v>
      </c>
      <c r="Z39" s="47"/>
      <c r="AA39" s="11">
        <f t="shared" si="8"/>
        <v>1225.4000000000001</v>
      </c>
      <c r="AF39" s="47"/>
    </row>
    <row r="40" spans="1:32" x14ac:dyDescent="0.25">
      <c r="N40" s="18"/>
      <c r="P40" s="18"/>
      <c r="R40" s="18"/>
      <c r="V40" s="18"/>
      <c r="X40" s="18"/>
      <c r="Z40" s="18"/>
      <c r="AA40" s="18"/>
    </row>
  </sheetData>
  <mergeCells count="7">
    <mergeCell ref="A6:B6"/>
    <mergeCell ref="A7:B7"/>
    <mergeCell ref="A30:AA30"/>
    <mergeCell ref="A1:AJ1"/>
    <mergeCell ref="A2:AJ2"/>
    <mergeCell ref="A3:AJ3"/>
    <mergeCell ref="A5:B5"/>
  </mergeCells>
  <phoneticPr fontId="7" type="noConversion"/>
  <pageMargins left="0.25" right="0.25" top="0.75" bottom="0.75" header="0.3" footer="0.3"/>
  <pageSetup paperSize="148" scale="6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zoomScaleNormal="100" zoomScaleSheetLayoutView="70" workbookViewId="0">
      <selection sqref="A1:AB1"/>
    </sheetView>
  </sheetViews>
  <sheetFormatPr defaultRowHeight="12.5" x14ac:dyDescent="0.25"/>
  <cols>
    <col min="3" max="3" width="13.26953125" customWidth="1"/>
    <col min="4" max="4" width="11.1796875" customWidth="1"/>
    <col min="5" max="5" width="5.7265625" customWidth="1"/>
    <col min="6" max="6" width="3.7265625" customWidth="1"/>
    <col min="7" max="7" width="5.7265625" customWidth="1"/>
    <col min="8" max="8" width="3.7265625" customWidth="1"/>
    <col min="9" max="9" width="5.7265625" customWidth="1"/>
    <col min="10" max="10" width="3.7265625" customWidth="1"/>
    <col min="11" max="11" width="5.7265625" customWidth="1"/>
    <col min="12" max="12" width="3.7265625" customWidth="1"/>
    <col min="13" max="13" width="6.7265625" customWidth="1"/>
    <col min="14" max="14" width="4.7265625" customWidth="1"/>
    <col min="15" max="15" width="5.7265625" customWidth="1"/>
    <col min="16" max="16" width="3.7265625" customWidth="1"/>
    <col min="17" max="17" width="5.7265625" customWidth="1"/>
    <col min="18" max="18" width="3.7265625" customWidth="1"/>
    <col min="19" max="19" width="5.7265625" customWidth="1"/>
    <col min="20" max="20" width="3.7265625" customWidth="1"/>
    <col min="21" max="21" width="5.7265625" customWidth="1"/>
    <col min="22" max="22" width="3.7265625" customWidth="1"/>
    <col min="23" max="23" width="6.7265625" customWidth="1"/>
    <col min="24" max="24" width="4.7265625" customWidth="1"/>
    <col min="25" max="25" width="7.7265625" customWidth="1"/>
    <col min="26" max="26" width="4.7265625" customWidth="1"/>
    <col min="27" max="27" width="6.7265625" customWidth="1"/>
    <col min="28" max="28" width="7.7265625" customWidth="1"/>
  </cols>
  <sheetData>
    <row r="1" spans="1:28" ht="15.5" x14ac:dyDescent="0.35">
      <c r="A1" s="146" t="s">
        <v>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28" ht="15.5" x14ac:dyDescent="0.35">
      <c r="A2" s="146" t="s">
        <v>296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</row>
    <row r="3" spans="1:28" x14ac:dyDescent="0.2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</row>
    <row r="4" spans="1:2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3" x14ac:dyDescent="0.3">
      <c r="A5" s="143" t="s">
        <v>3</v>
      </c>
      <c r="B5" s="14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3" x14ac:dyDescent="0.25">
      <c r="A6" s="144" t="s">
        <v>4</v>
      </c>
      <c r="B6" s="14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3" x14ac:dyDescent="0.3">
      <c r="A7" s="143" t="s">
        <v>5</v>
      </c>
      <c r="B7" s="14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4"/>
      <c r="X7" s="4"/>
      <c r="Y7" s="4"/>
      <c r="Z7" s="4"/>
      <c r="AA7" s="4"/>
      <c r="AB7" s="4"/>
    </row>
    <row r="8" spans="1:28" x14ac:dyDescent="0.25">
      <c r="A8" s="3"/>
      <c r="B8" s="3"/>
      <c r="C8" s="4"/>
      <c r="D8" s="4"/>
      <c r="E8" s="4"/>
      <c r="F8" s="4"/>
      <c r="G8" s="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4"/>
      <c r="X8" s="4"/>
      <c r="Y8" s="4"/>
      <c r="Z8" s="4"/>
      <c r="AA8" s="4"/>
      <c r="AB8" s="4"/>
    </row>
    <row r="9" spans="1:28" x14ac:dyDescent="0.25">
      <c r="A9" s="7" t="s">
        <v>10</v>
      </c>
      <c r="B9" s="7" t="s">
        <v>11</v>
      </c>
      <c r="C9" s="8" t="s">
        <v>0</v>
      </c>
      <c r="D9" s="8" t="s">
        <v>1</v>
      </c>
      <c r="E9" s="9">
        <v>1</v>
      </c>
      <c r="F9" s="9" t="s">
        <v>118</v>
      </c>
      <c r="G9" s="9">
        <v>2</v>
      </c>
      <c r="H9" s="9" t="s">
        <v>118</v>
      </c>
      <c r="I9" s="9">
        <v>3</v>
      </c>
      <c r="J9" s="9" t="s">
        <v>118</v>
      </c>
      <c r="K9" s="9">
        <v>4</v>
      </c>
      <c r="L9" s="9" t="s">
        <v>118</v>
      </c>
      <c r="M9" s="9" t="s">
        <v>6</v>
      </c>
      <c r="N9" s="9" t="s">
        <v>118</v>
      </c>
      <c r="O9" s="9">
        <v>1</v>
      </c>
      <c r="P9" s="9" t="s">
        <v>118</v>
      </c>
      <c r="Q9" s="9">
        <v>2</v>
      </c>
      <c r="R9" s="9" t="s">
        <v>118</v>
      </c>
      <c r="S9" s="9">
        <v>3</v>
      </c>
      <c r="T9" s="9" t="s">
        <v>118</v>
      </c>
      <c r="U9" s="9">
        <v>4</v>
      </c>
      <c r="V9" s="9" t="s">
        <v>118</v>
      </c>
      <c r="W9" s="9" t="s">
        <v>7</v>
      </c>
      <c r="X9" s="9" t="s">
        <v>118</v>
      </c>
      <c r="Y9" s="9" t="s">
        <v>8</v>
      </c>
      <c r="Z9" s="9" t="s">
        <v>118</v>
      </c>
      <c r="AA9" s="9" t="s">
        <v>9</v>
      </c>
      <c r="AB9" s="9" t="s">
        <v>8</v>
      </c>
    </row>
    <row r="10" spans="1:28" ht="15.5" x14ac:dyDescent="0.35">
      <c r="A10" s="78">
        <v>28</v>
      </c>
      <c r="B10" s="20">
        <v>24</v>
      </c>
      <c r="C10" s="31" t="s">
        <v>74</v>
      </c>
      <c r="D10" s="31" t="s">
        <v>75</v>
      </c>
      <c r="E10" s="10">
        <v>93</v>
      </c>
      <c r="F10" s="10">
        <v>2</v>
      </c>
      <c r="G10" s="10">
        <v>93</v>
      </c>
      <c r="H10" s="10">
        <v>1</v>
      </c>
      <c r="I10" s="10">
        <v>91</v>
      </c>
      <c r="J10" s="10">
        <v>2</v>
      </c>
      <c r="K10" s="10">
        <v>94</v>
      </c>
      <c r="L10" s="10">
        <v>1</v>
      </c>
      <c r="M10" s="10">
        <f t="shared" ref="M10:M24" si="0">E10+G10+I10+K10</f>
        <v>371</v>
      </c>
      <c r="N10" s="10">
        <f t="shared" ref="N10:N24" si="1">F10+H10+J10+L10</f>
        <v>6</v>
      </c>
      <c r="O10" s="10">
        <v>96</v>
      </c>
      <c r="P10" s="10">
        <v>1</v>
      </c>
      <c r="Q10" s="10">
        <v>95</v>
      </c>
      <c r="R10" s="10">
        <v>3</v>
      </c>
      <c r="S10" s="10">
        <v>92</v>
      </c>
      <c r="T10" s="10">
        <v>1</v>
      </c>
      <c r="U10" s="10">
        <v>96</v>
      </c>
      <c r="V10" s="10">
        <v>4</v>
      </c>
      <c r="W10" s="10">
        <f t="shared" ref="W10:W25" si="2">O10+Q10+S10+U10</f>
        <v>379</v>
      </c>
      <c r="X10" s="10">
        <f t="shared" ref="X10:X25" si="3">P10+R10+T10+V10</f>
        <v>9</v>
      </c>
      <c r="Y10" s="7">
        <f t="shared" ref="Y10:Y25" si="4">M10+W10</f>
        <v>750</v>
      </c>
      <c r="Z10" s="7">
        <f t="shared" ref="Z10:Z25" si="5">N10+X10</f>
        <v>15</v>
      </c>
      <c r="AA10" s="13"/>
      <c r="AB10" s="11">
        <f t="shared" ref="AB10:AB25" si="6">Y10+AA10</f>
        <v>750</v>
      </c>
    </row>
    <row r="11" spans="1:28" ht="15.5" x14ac:dyDescent="0.35">
      <c r="A11" s="78">
        <v>20</v>
      </c>
      <c r="B11" s="20">
        <v>25</v>
      </c>
      <c r="C11" s="32" t="s">
        <v>76</v>
      </c>
      <c r="D11" s="32" t="s">
        <v>77</v>
      </c>
      <c r="E11" s="10">
        <v>93</v>
      </c>
      <c r="F11" s="10">
        <v>1</v>
      </c>
      <c r="G11" s="10">
        <v>95</v>
      </c>
      <c r="H11" s="10">
        <v>2</v>
      </c>
      <c r="I11" s="10">
        <v>92</v>
      </c>
      <c r="J11" s="10">
        <v>0</v>
      </c>
      <c r="K11" s="10">
        <v>92</v>
      </c>
      <c r="L11" s="10">
        <v>1</v>
      </c>
      <c r="M11" s="10">
        <f t="shared" si="0"/>
        <v>372</v>
      </c>
      <c r="N11" s="10">
        <f t="shared" si="1"/>
        <v>4</v>
      </c>
      <c r="O11" s="10">
        <v>91</v>
      </c>
      <c r="P11" s="10">
        <v>0</v>
      </c>
      <c r="Q11" s="10">
        <v>93</v>
      </c>
      <c r="R11" s="10">
        <v>3</v>
      </c>
      <c r="S11" s="10">
        <v>94</v>
      </c>
      <c r="T11" s="10">
        <v>4</v>
      </c>
      <c r="U11" s="10">
        <v>94</v>
      </c>
      <c r="V11" s="10">
        <v>2</v>
      </c>
      <c r="W11" s="10">
        <f t="shared" si="2"/>
        <v>372</v>
      </c>
      <c r="X11" s="10">
        <f t="shared" si="3"/>
        <v>9</v>
      </c>
      <c r="Y11" s="7">
        <f t="shared" si="4"/>
        <v>744</v>
      </c>
      <c r="Z11" s="7">
        <f t="shared" si="5"/>
        <v>13</v>
      </c>
      <c r="AA11" s="13"/>
      <c r="AB11" s="11">
        <f t="shared" si="6"/>
        <v>744</v>
      </c>
    </row>
    <row r="12" spans="1:28" ht="15.5" x14ac:dyDescent="0.35">
      <c r="A12" s="78">
        <v>29</v>
      </c>
      <c r="B12" s="20">
        <v>26</v>
      </c>
      <c r="C12" s="31" t="s">
        <v>64</v>
      </c>
      <c r="D12" s="31" t="s">
        <v>65</v>
      </c>
      <c r="E12" s="10">
        <v>92</v>
      </c>
      <c r="F12" s="10">
        <v>3</v>
      </c>
      <c r="G12" s="10">
        <v>94</v>
      </c>
      <c r="H12" s="10">
        <v>4</v>
      </c>
      <c r="I12" s="10">
        <v>93</v>
      </c>
      <c r="J12" s="10">
        <v>1</v>
      </c>
      <c r="K12" s="10">
        <v>92</v>
      </c>
      <c r="L12" s="10">
        <v>2</v>
      </c>
      <c r="M12" s="10">
        <f t="shared" si="0"/>
        <v>371</v>
      </c>
      <c r="N12" s="10">
        <f t="shared" si="1"/>
        <v>10</v>
      </c>
      <c r="O12" s="10">
        <v>94</v>
      </c>
      <c r="P12" s="10">
        <v>3</v>
      </c>
      <c r="Q12" s="10">
        <v>93</v>
      </c>
      <c r="R12" s="10">
        <v>0</v>
      </c>
      <c r="S12" s="10">
        <v>92</v>
      </c>
      <c r="T12" s="10">
        <v>1</v>
      </c>
      <c r="U12" s="10">
        <v>93</v>
      </c>
      <c r="V12" s="10">
        <v>1</v>
      </c>
      <c r="W12" s="10">
        <f t="shared" si="2"/>
        <v>372</v>
      </c>
      <c r="X12" s="10">
        <f t="shared" si="3"/>
        <v>5</v>
      </c>
      <c r="Y12" s="7">
        <f t="shared" si="4"/>
        <v>743</v>
      </c>
      <c r="Z12" s="7">
        <f t="shared" si="5"/>
        <v>15</v>
      </c>
      <c r="AA12" s="11"/>
      <c r="AB12" s="11">
        <f t="shared" si="6"/>
        <v>743</v>
      </c>
    </row>
    <row r="13" spans="1:28" ht="15.5" x14ac:dyDescent="0.35">
      <c r="A13" s="78">
        <v>26</v>
      </c>
      <c r="B13" s="20">
        <v>23</v>
      </c>
      <c r="C13" s="31" t="s">
        <v>54</v>
      </c>
      <c r="D13" s="31" t="s">
        <v>69</v>
      </c>
      <c r="E13" s="10">
        <v>85</v>
      </c>
      <c r="F13" s="10">
        <v>1</v>
      </c>
      <c r="G13" s="10">
        <v>93</v>
      </c>
      <c r="H13" s="10">
        <v>2</v>
      </c>
      <c r="I13" s="10">
        <v>92</v>
      </c>
      <c r="J13" s="10">
        <v>0</v>
      </c>
      <c r="K13" s="10">
        <v>93</v>
      </c>
      <c r="L13" s="10">
        <v>3</v>
      </c>
      <c r="M13" s="10">
        <f t="shared" si="0"/>
        <v>363</v>
      </c>
      <c r="N13" s="10">
        <f t="shared" si="1"/>
        <v>6</v>
      </c>
      <c r="O13" s="10">
        <v>94</v>
      </c>
      <c r="P13" s="10">
        <v>3</v>
      </c>
      <c r="Q13" s="10">
        <v>95</v>
      </c>
      <c r="R13" s="10">
        <v>2</v>
      </c>
      <c r="S13" s="10">
        <v>93</v>
      </c>
      <c r="T13" s="10">
        <v>3</v>
      </c>
      <c r="U13" s="10">
        <v>91</v>
      </c>
      <c r="V13" s="10">
        <v>1</v>
      </c>
      <c r="W13" s="10">
        <f t="shared" si="2"/>
        <v>373</v>
      </c>
      <c r="X13" s="10">
        <f t="shared" si="3"/>
        <v>9</v>
      </c>
      <c r="Y13" s="7">
        <f t="shared" si="4"/>
        <v>736</v>
      </c>
      <c r="Z13" s="7">
        <f t="shared" si="5"/>
        <v>15</v>
      </c>
      <c r="AA13" s="11"/>
      <c r="AB13" s="11">
        <f t="shared" si="6"/>
        <v>736</v>
      </c>
    </row>
    <row r="14" spans="1:28" ht="15.5" x14ac:dyDescent="0.35">
      <c r="A14" s="78">
        <v>21</v>
      </c>
      <c r="B14" s="20">
        <v>27</v>
      </c>
      <c r="C14" s="32" t="s">
        <v>70</v>
      </c>
      <c r="D14" s="32" t="s">
        <v>71</v>
      </c>
      <c r="E14" s="10">
        <v>88</v>
      </c>
      <c r="F14" s="10">
        <v>1</v>
      </c>
      <c r="G14" s="10">
        <v>93</v>
      </c>
      <c r="H14" s="10">
        <v>2</v>
      </c>
      <c r="I14" s="10">
        <v>90</v>
      </c>
      <c r="J14" s="10">
        <v>1</v>
      </c>
      <c r="K14" s="10">
        <v>94</v>
      </c>
      <c r="L14" s="10">
        <v>1</v>
      </c>
      <c r="M14" s="10">
        <f t="shared" si="0"/>
        <v>365</v>
      </c>
      <c r="N14" s="10">
        <f t="shared" si="1"/>
        <v>5</v>
      </c>
      <c r="O14" s="10">
        <v>95</v>
      </c>
      <c r="P14" s="10">
        <v>1</v>
      </c>
      <c r="Q14" s="10">
        <v>87</v>
      </c>
      <c r="R14" s="10">
        <v>0</v>
      </c>
      <c r="S14" s="10">
        <v>92</v>
      </c>
      <c r="T14" s="10">
        <v>2</v>
      </c>
      <c r="U14" s="10">
        <v>93</v>
      </c>
      <c r="V14" s="10">
        <v>3</v>
      </c>
      <c r="W14" s="10">
        <f t="shared" si="2"/>
        <v>367</v>
      </c>
      <c r="X14" s="10">
        <f t="shared" si="3"/>
        <v>6</v>
      </c>
      <c r="Y14" s="7">
        <f t="shared" si="4"/>
        <v>732</v>
      </c>
      <c r="Z14" s="7">
        <f t="shared" si="5"/>
        <v>11</v>
      </c>
      <c r="AA14" s="11"/>
      <c r="AB14" s="11">
        <f t="shared" si="6"/>
        <v>732</v>
      </c>
    </row>
    <row r="15" spans="1:28" ht="15.5" x14ac:dyDescent="0.35">
      <c r="A15" s="78">
        <v>24</v>
      </c>
      <c r="B15" s="20">
        <v>22</v>
      </c>
      <c r="C15" s="31" t="s">
        <v>62</v>
      </c>
      <c r="D15" s="31" t="s">
        <v>63</v>
      </c>
      <c r="E15" s="10">
        <v>86</v>
      </c>
      <c r="F15" s="10">
        <v>0</v>
      </c>
      <c r="G15" s="10">
        <v>84</v>
      </c>
      <c r="H15" s="10">
        <v>1</v>
      </c>
      <c r="I15" s="10">
        <v>92</v>
      </c>
      <c r="J15" s="10">
        <v>1</v>
      </c>
      <c r="K15" s="10">
        <v>97</v>
      </c>
      <c r="L15" s="10">
        <v>3</v>
      </c>
      <c r="M15" s="10">
        <f t="shared" si="0"/>
        <v>359</v>
      </c>
      <c r="N15" s="10">
        <f t="shared" si="1"/>
        <v>5</v>
      </c>
      <c r="O15" s="10">
        <v>93</v>
      </c>
      <c r="P15" s="10">
        <v>3</v>
      </c>
      <c r="Q15" s="10">
        <v>89</v>
      </c>
      <c r="R15" s="10">
        <v>0</v>
      </c>
      <c r="S15" s="10">
        <v>93</v>
      </c>
      <c r="T15" s="10">
        <v>3</v>
      </c>
      <c r="U15" s="10">
        <v>90</v>
      </c>
      <c r="V15" s="10">
        <v>1</v>
      </c>
      <c r="W15" s="10">
        <f t="shared" si="2"/>
        <v>365</v>
      </c>
      <c r="X15" s="10">
        <f t="shared" si="3"/>
        <v>7</v>
      </c>
      <c r="Y15" s="7">
        <f t="shared" si="4"/>
        <v>724</v>
      </c>
      <c r="Z15" s="7">
        <f t="shared" si="5"/>
        <v>12</v>
      </c>
      <c r="AA15" s="11"/>
      <c r="AB15" s="11">
        <f t="shared" si="6"/>
        <v>724</v>
      </c>
    </row>
    <row r="16" spans="1:28" ht="15.5" x14ac:dyDescent="0.35">
      <c r="A16" s="78">
        <v>27</v>
      </c>
      <c r="B16" s="20">
        <v>28</v>
      </c>
      <c r="C16" s="31" t="s">
        <v>56</v>
      </c>
      <c r="D16" s="31" t="s">
        <v>57</v>
      </c>
      <c r="E16" s="10">
        <v>87</v>
      </c>
      <c r="F16" s="10">
        <v>1</v>
      </c>
      <c r="G16" s="10">
        <v>90</v>
      </c>
      <c r="H16" s="10">
        <v>1</v>
      </c>
      <c r="I16" s="10">
        <v>93</v>
      </c>
      <c r="J16" s="10">
        <v>2</v>
      </c>
      <c r="K16" s="10">
        <v>92</v>
      </c>
      <c r="L16" s="10">
        <v>0</v>
      </c>
      <c r="M16" s="10">
        <f t="shared" si="0"/>
        <v>362</v>
      </c>
      <c r="N16" s="10">
        <f t="shared" si="1"/>
        <v>4</v>
      </c>
      <c r="O16" s="10">
        <v>88</v>
      </c>
      <c r="P16" s="10">
        <v>0</v>
      </c>
      <c r="Q16" s="10">
        <v>93</v>
      </c>
      <c r="R16" s="10">
        <v>3</v>
      </c>
      <c r="S16" s="10">
        <v>90</v>
      </c>
      <c r="T16" s="10">
        <v>0</v>
      </c>
      <c r="U16" s="10">
        <v>87</v>
      </c>
      <c r="V16" s="10">
        <v>0</v>
      </c>
      <c r="W16" s="10">
        <f t="shared" si="2"/>
        <v>358</v>
      </c>
      <c r="X16" s="10">
        <f t="shared" si="3"/>
        <v>3</v>
      </c>
      <c r="Y16" s="7">
        <f t="shared" si="4"/>
        <v>720</v>
      </c>
      <c r="Z16" s="7">
        <f t="shared" si="5"/>
        <v>7</v>
      </c>
      <c r="AA16" s="11"/>
      <c r="AB16" s="11">
        <f t="shared" si="6"/>
        <v>720</v>
      </c>
    </row>
    <row r="17" spans="1:28" ht="15.5" x14ac:dyDescent="0.35">
      <c r="A17" s="78">
        <v>25</v>
      </c>
      <c r="B17" s="20">
        <v>29</v>
      </c>
      <c r="C17" s="31" t="s">
        <v>66</v>
      </c>
      <c r="D17" s="31" t="s">
        <v>67</v>
      </c>
      <c r="E17" s="10">
        <v>90</v>
      </c>
      <c r="F17" s="10">
        <v>0</v>
      </c>
      <c r="G17" s="10">
        <v>90</v>
      </c>
      <c r="H17" s="10">
        <v>2</v>
      </c>
      <c r="I17" s="10">
        <v>90</v>
      </c>
      <c r="J17" s="10">
        <v>2</v>
      </c>
      <c r="K17" s="10">
        <v>89</v>
      </c>
      <c r="L17" s="10">
        <v>0</v>
      </c>
      <c r="M17" s="10">
        <f t="shared" si="0"/>
        <v>359</v>
      </c>
      <c r="N17" s="10">
        <f t="shared" si="1"/>
        <v>4</v>
      </c>
      <c r="O17" s="10">
        <v>84</v>
      </c>
      <c r="P17" s="10">
        <v>0</v>
      </c>
      <c r="Q17" s="10">
        <v>90</v>
      </c>
      <c r="R17" s="10">
        <v>0</v>
      </c>
      <c r="S17" s="10">
        <v>91</v>
      </c>
      <c r="T17" s="10">
        <v>2</v>
      </c>
      <c r="U17" s="10">
        <v>87</v>
      </c>
      <c r="V17" s="10">
        <v>1</v>
      </c>
      <c r="W17" s="10">
        <f t="shared" si="2"/>
        <v>352</v>
      </c>
      <c r="X17" s="10">
        <f t="shared" si="3"/>
        <v>3</v>
      </c>
      <c r="Y17" s="7">
        <f t="shared" si="4"/>
        <v>711</v>
      </c>
      <c r="Z17" s="7">
        <f t="shared" si="5"/>
        <v>7</v>
      </c>
      <c r="AA17" s="11"/>
      <c r="AB17" s="11">
        <f t="shared" si="6"/>
        <v>711</v>
      </c>
    </row>
    <row r="18" spans="1:28" ht="15.5" x14ac:dyDescent="0.35">
      <c r="A18" s="78">
        <v>23</v>
      </c>
      <c r="B18" s="20">
        <v>21</v>
      </c>
      <c r="C18" s="31" t="s">
        <v>72</v>
      </c>
      <c r="D18" s="31" t="s">
        <v>73</v>
      </c>
      <c r="E18" s="10">
        <v>84</v>
      </c>
      <c r="F18" s="10">
        <v>1</v>
      </c>
      <c r="G18" s="10">
        <v>88</v>
      </c>
      <c r="H18" s="10">
        <v>2</v>
      </c>
      <c r="I18" s="10">
        <v>88</v>
      </c>
      <c r="J18" s="10">
        <v>1</v>
      </c>
      <c r="K18" s="10">
        <v>87</v>
      </c>
      <c r="L18" s="10">
        <v>1</v>
      </c>
      <c r="M18" s="10">
        <f t="shared" si="0"/>
        <v>347</v>
      </c>
      <c r="N18" s="10">
        <f t="shared" si="1"/>
        <v>5</v>
      </c>
      <c r="O18" s="10">
        <v>89</v>
      </c>
      <c r="P18" s="10">
        <v>1</v>
      </c>
      <c r="Q18" s="10">
        <v>94</v>
      </c>
      <c r="R18" s="10">
        <v>1</v>
      </c>
      <c r="S18" s="10">
        <v>89</v>
      </c>
      <c r="T18" s="10">
        <v>2</v>
      </c>
      <c r="U18" s="10">
        <v>85</v>
      </c>
      <c r="V18" s="10">
        <v>2</v>
      </c>
      <c r="W18" s="10">
        <f t="shared" si="2"/>
        <v>357</v>
      </c>
      <c r="X18" s="10">
        <f t="shared" si="3"/>
        <v>6</v>
      </c>
      <c r="Y18" s="7">
        <f t="shared" si="4"/>
        <v>704</v>
      </c>
      <c r="Z18" s="7">
        <f t="shared" si="5"/>
        <v>11</v>
      </c>
      <c r="AA18" s="13"/>
      <c r="AB18" s="11">
        <f t="shared" si="6"/>
        <v>704</v>
      </c>
    </row>
    <row r="19" spans="1:28" ht="15.5" x14ac:dyDescent="0.35">
      <c r="A19" s="78">
        <v>30</v>
      </c>
      <c r="B19" s="20" t="s">
        <v>287</v>
      </c>
      <c r="C19" s="32" t="s">
        <v>58</v>
      </c>
      <c r="D19" s="32" t="s">
        <v>59</v>
      </c>
      <c r="E19" s="10"/>
      <c r="F19" s="10"/>
      <c r="G19" s="10"/>
      <c r="H19" s="10"/>
      <c r="I19" s="10"/>
      <c r="J19" s="10"/>
      <c r="K19" s="10"/>
      <c r="L19" s="10"/>
      <c r="M19" s="10">
        <f t="shared" si="0"/>
        <v>0</v>
      </c>
      <c r="N19" s="10">
        <f t="shared" si="1"/>
        <v>0</v>
      </c>
      <c r="O19" s="10"/>
      <c r="P19" s="10"/>
      <c r="Q19" s="10"/>
      <c r="R19" s="10"/>
      <c r="S19" s="10"/>
      <c r="T19" s="10"/>
      <c r="U19" s="10"/>
      <c r="V19" s="10"/>
      <c r="W19" s="10">
        <f t="shared" si="2"/>
        <v>0</v>
      </c>
      <c r="X19" s="10">
        <f t="shared" si="3"/>
        <v>0</v>
      </c>
      <c r="Y19" s="7">
        <f t="shared" si="4"/>
        <v>0</v>
      </c>
      <c r="Z19" s="7">
        <f t="shared" si="5"/>
        <v>0</v>
      </c>
      <c r="AA19" s="11"/>
      <c r="AB19" s="11">
        <f t="shared" si="6"/>
        <v>0</v>
      </c>
    </row>
    <row r="20" spans="1:28" ht="15.5" x14ac:dyDescent="0.35">
      <c r="A20" s="78">
        <v>22</v>
      </c>
      <c r="B20" s="20" t="s">
        <v>287</v>
      </c>
      <c r="C20" s="31" t="s">
        <v>60</v>
      </c>
      <c r="D20" s="31" t="s">
        <v>61</v>
      </c>
      <c r="E20" s="10"/>
      <c r="F20" s="10"/>
      <c r="G20" s="10"/>
      <c r="H20" s="10"/>
      <c r="I20" s="10"/>
      <c r="J20" s="10"/>
      <c r="K20" s="10"/>
      <c r="L20" s="10"/>
      <c r="M20" s="10">
        <f t="shared" si="0"/>
        <v>0</v>
      </c>
      <c r="N20" s="10">
        <f t="shared" si="1"/>
        <v>0</v>
      </c>
      <c r="O20" s="10"/>
      <c r="P20" s="10"/>
      <c r="Q20" s="10"/>
      <c r="R20" s="10"/>
      <c r="S20" s="10"/>
      <c r="T20" s="10"/>
      <c r="U20" s="10"/>
      <c r="V20" s="10"/>
      <c r="W20" s="10">
        <f t="shared" si="2"/>
        <v>0</v>
      </c>
      <c r="X20" s="10">
        <f t="shared" si="3"/>
        <v>0</v>
      </c>
      <c r="Y20" s="7">
        <f t="shared" si="4"/>
        <v>0</v>
      </c>
      <c r="Z20" s="7">
        <f t="shared" si="5"/>
        <v>0</v>
      </c>
      <c r="AA20" s="11"/>
      <c r="AB20" s="11">
        <f t="shared" si="6"/>
        <v>0</v>
      </c>
    </row>
    <row r="21" spans="1:28" ht="15.5" x14ac:dyDescent="0.35">
      <c r="A21" s="10"/>
      <c r="B21" s="10"/>
      <c r="C21" s="31"/>
      <c r="D21" s="31"/>
      <c r="E21" s="10"/>
      <c r="F21" s="10"/>
      <c r="G21" s="10"/>
      <c r="H21" s="10"/>
      <c r="I21" s="10"/>
      <c r="J21" s="10"/>
      <c r="K21" s="10"/>
      <c r="L21" s="10"/>
      <c r="M21" s="10">
        <f t="shared" si="0"/>
        <v>0</v>
      </c>
      <c r="N21" s="10">
        <f t="shared" si="1"/>
        <v>0</v>
      </c>
      <c r="O21" s="10"/>
      <c r="P21" s="10"/>
      <c r="Q21" s="10"/>
      <c r="R21" s="10"/>
      <c r="S21" s="10"/>
      <c r="T21" s="10"/>
      <c r="U21" s="10"/>
      <c r="V21" s="10"/>
      <c r="W21" s="10">
        <f t="shared" si="2"/>
        <v>0</v>
      </c>
      <c r="X21" s="10">
        <f t="shared" si="3"/>
        <v>0</v>
      </c>
      <c r="Y21" s="7">
        <f t="shared" si="4"/>
        <v>0</v>
      </c>
      <c r="Z21" s="7">
        <f t="shared" si="5"/>
        <v>0</v>
      </c>
      <c r="AA21" s="13"/>
      <c r="AB21" s="11">
        <f t="shared" si="6"/>
        <v>0</v>
      </c>
    </row>
    <row r="22" spans="1:28" ht="15.5" x14ac:dyDescent="0.35">
      <c r="A22" s="10"/>
      <c r="B22" s="10"/>
      <c r="C22" s="31"/>
      <c r="D22" s="31"/>
      <c r="E22" s="10"/>
      <c r="F22" s="10"/>
      <c r="G22" s="10"/>
      <c r="H22" s="10"/>
      <c r="I22" s="10"/>
      <c r="J22" s="10"/>
      <c r="K22" s="10"/>
      <c r="L22" s="10"/>
      <c r="M22" s="10">
        <f t="shared" si="0"/>
        <v>0</v>
      </c>
      <c r="N22" s="10">
        <f t="shared" si="1"/>
        <v>0</v>
      </c>
      <c r="O22" s="10"/>
      <c r="P22" s="10"/>
      <c r="Q22" s="10"/>
      <c r="R22" s="10"/>
      <c r="S22" s="10"/>
      <c r="T22" s="10"/>
      <c r="U22" s="10"/>
      <c r="V22" s="10"/>
      <c r="W22" s="10">
        <f t="shared" si="2"/>
        <v>0</v>
      </c>
      <c r="X22" s="10">
        <f t="shared" si="3"/>
        <v>0</v>
      </c>
      <c r="Y22" s="7">
        <f t="shared" si="4"/>
        <v>0</v>
      </c>
      <c r="Z22" s="7">
        <f t="shared" si="5"/>
        <v>0</v>
      </c>
      <c r="AA22" s="13"/>
      <c r="AB22" s="11">
        <f t="shared" si="6"/>
        <v>0</v>
      </c>
    </row>
    <row r="23" spans="1:28" ht="15.5" x14ac:dyDescent="0.35">
      <c r="A23" s="27"/>
      <c r="B23" s="27"/>
      <c r="C23" s="31"/>
      <c r="D23" s="31"/>
      <c r="E23" s="27"/>
      <c r="F23" s="27"/>
      <c r="G23" s="27"/>
      <c r="H23" s="27"/>
      <c r="I23" s="27"/>
      <c r="J23" s="27"/>
      <c r="K23" s="27"/>
      <c r="L23" s="27"/>
      <c r="M23" s="10">
        <f t="shared" si="0"/>
        <v>0</v>
      </c>
      <c r="N23" s="10">
        <f t="shared" si="1"/>
        <v>0</v>
      </c>
      <c r="O23" s="27"/>
      <c r="P23" s="27"/>
      <c r="Q23" s="27"/>
      <c r="R23" s="27"/>
      <c r="S23" s="27"/>
      <c r="T23" s="27"/>
      <c r="U23" s="27"/>
      <c r="V23" s="27"/>
      <c r="W23" s="10">
        <f t="shared" si="2"/>
        <v>0</v>
      </c>
      <c r="X23" s="10">
        <f t="shared" si="3"/>
        <v>0</v>
      </c>
      <c r="Y23" s="7">
        <f t="shared" si="4"/>
        <v>0</v>
      </c>
      <c r="Z23" s="7">
        <f t="shared" si="5"/>
        <v>0</v>
      </c>
      <c r="AA23" s="28"/>
      <c r="AB23" s="11">
        <f t="shared" si="6"/>
        <v>0</v>
      </c>
    </row>
    <row r="24" spans="1:28" ht="15.5" x14ac:dyDescent="0.35">
      <c r="A24" s="10"/>
      <c r="B24" s="10"/>
      <c r="C24" s="31"/>
      <c r="D24" s="31"/>
      <c r="E24" s="10"/>
      <c r="F24" s="10"/>
      <c r="G24" s="10"/>
      <c r="H24" s="10"/>
      <c r="I24" s="10"/>
      <c r="J24" s="10"/>
      <c r="K24" s="10"/>
      <c r="L24" s="10"/>
      <c r="M24" s="10">
        <f t="shared" si="0"/>
        <v>0</v>
      </c>
      <c r="N24" s="10">
        <f t="shared" si="1"/>
        <v>0</v>
      </c>
      <c r="O24" s="10"/>
      <c r="P24" s="10"/>
      <c r="Q24" s="10"/>
      <c r="R24" s="10"/>
      <c r="S24" s="10"/>
      <c r="T24" s="10"/>
      <c r="U24" s="10"/>
      <c r="V24" s="10"/>
      <c r="W24" s="10">
        <f t="shared" si="2"/>
        <v>0</v>
      </c>
      <c r="X24" s="10">
        <f t="shared" si="3"/>
        <v>0</v>
      </c>
      <c r="Y24" s="7">
        <f t="shared" si="4"/>
        <v>0</v>
      </c>
      <c r="Z24" s="7">
        <f t="shared" si="5"/>
        <v>0</v>
      </c>
      <c r="AA24" s="13"/>
      <c r="AB24" s="11">
        <f t="shared" si="6"/>
        <v>0</v>
      </c>
    </row>
    <row r="25" spans="1:28" ht="15.5" x14ac:dyDescent="0.35">
      <c r="A25" s="10"/>
      <c r="B25" s="10"/>
      <c r="C25" s="32"/>
      <c r="D25" s="3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2"/>
        <v>0</v>
      </c>
      <c r="X25" s="10">
        <f t="shared" si="3"/>
        <v>0</v>
      </c>
      <c r="Y25" s="7">
        <f t="shared" si="4"/>
        <v>0</v>
      </c>
      <c r="Z25" s="7">
        <f t="shared" si="5"/>
        <v>0</v>
      </c>
      <c r="AA25" s="13"/>
      <c r="AB25" s="11">
        <f t="shared" si="6"/>
        <v>0</v>
      </c>
    </row>
    <row r="26" spans="1:28" ht="15.5" x14ac:dyDescent="0.35">
      <c r="A26" s="14"/>
      <c r="B26" s="14"/>
      <c r="C26" s="14"/>
      <c r="D26" s="14"/>
      <c r="E26" s="14"/>
      <c r="F26" s="14"/>
      <c r="G26" s="14"/>
      <c r="H26" s="48"/>
      <c r="I26" s="45"/>
      <c r="J26" s="45"/>
      <c r="K26" s="45"/>
      <c r="L26" s="45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5">
      <c r="A27" s="140" t="s">
        <v>18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54"/>
      <c r="X27" s="15"/>
    </row>
    <row r="28" spans="1:28" x14ac:dyDescent="0.25">
      <c r="A28" s="16" t="s">
        <v>17</v>
      </c>
      <c r="B28" s="17" t="s">
        <v>0</v>
      </c>
      <c r="C28" s="52" t="s">
        <v>1</v>
      </c>
      <c r="D28" t="s">
        <v>119</v>
      </c>
      <c r="E28" s="53">
        <v>1</v>
      </c>
      <c r="F28" s="44"/>
      <c r="G28" s="7">
        <v>2</v>
      </c>
      <c r="H28" s="44"/>
      <c r="I28" s="53">
        <v>3</v>
      </c>
      <c r="J28" s="44"/>
      <c r="K28" s="53">
        <v>4</v>
      </c>
      <c r="L28" s="44"/>
      <c r="M28" s="53">
        <v>5</v>
      </c>
      <c r="N28" s="44"/>
      <c r="O28" s="53">
        <v>6</v>
      </c>
      <c r="P28" s="44"/>
      <c r="Q28" s="53">
        <v>7</v>
      </c>
      <c r="R28" s="44"/>
      <c r="S28" s="53">
        <v>8</v>
      </c>
      <c r="T28" s="44"/>
      <c r="U28" s="53">
        <v>9</v>
      </c>
      <c r="V28" s="44"/>
      <c r="W28" s="53">
        <v>10</v>
      </c>
      <c r="X28" s="44"/>
      <c r="Y28" s="53" t="s">
        <v>9</v>
      </c>
      <c r="Z28" s="44"/>
      <c r="AA28" s="44" t="s">
        <v>8</v>
      </c>
    </row>
    <row r="29" spans="1:28" ht="15.5" x14ac:dyDescent="0.35">
      <c r="A29" s="7">
        <v>1</v>
      </c>
      <c r="B29" s="31" t="s">
        <v>74</v>
      </c>
      <c r="C29" s="31" t="s">
        <v>75</v>
      </c>
      <c r="D29" s="7">
        <v>750</v>
      </c>
      <c r="E29" s="64">
        <v>9.5</v>
      </c>
      <c r="F29" s="65"/>
      <c r="G29" s="64">
        <v>8.8000000000000007</v>
      </c>
      <c r="H29" s="65"/>
      <c r="I29" s="64">
        <v>10.3</v>
      </c>
      <c r="J29" s="65"/>
      <c r="K29" s="64">
        <v>10.199999999999999</v>
      </c>
      <c r="L29" s="65"/>
      <c r="M29" s="64">
        <v>10.7</v>
      </c>
      <c r="N29" s="65"/>
      <c r="O29" s="64">
        <v>9</v>
      </c>
      <c r="P29" s="65"/>
      <c r="Q29" s="64">
        <v>9.9</v>
      </c>
      <c r="R29" s="65"/>
      <c r="S29" s="64">
        <v>10.5</v>
      </c>
      <c r="T29" s="65"/>
      <c r="U29" s="64">
        <v>9</v>
      </c>
      <c r="V29" s="65"/>
      <c r="W29" s="64">
        <v>9.3000000000000007</v>
      </c>
      <c r="X29" s="65"/>
      <c r="Y29" s="64">
        <f t="shared" ref="Y29:Y36" si="7">E29+G29+I29+K29+M29+O29+Q29+S29+U29+W29</f>
        <v>97.2</v>
      </c>
      <c r="Z29" s="65"/>
      <c r="AA29" s="64">
        <f>D29+Y29</f>
        <v>847.2</v>
      </c>
    </row>
    <row r="30" spans="1:28" ht="15.5" x14ac:dyDescent="0.35">
      <c r="A30" s="7">
        <v>2</v>
      </c>
      <c r="B30" s="31" t="s">
        <v>64</v>
      </c>
      <c r="C30" s="31" t="s">
        <v>65</v>
      </c>
      <c r="D30" s="7">
        <v>743</v>
      </c>
      <c r="E30" s="64">
        <v>10.1</v>
      </c>
      <c r="F30" s="65"/>
      <c r="G30" s="64">
        <v>10.6</v>
      </c>
      <c r="H30" s="65"/>
      <c r="I30" s="64">
        <v>8.9</v>
      </c>
      <c r="J30" s="65"/>
      <c r="K30" s="64">
        <v>10.199999999999999</v>
      </c>
      <c r="L30" s="65"/>
      <c r="M30" s="64">
        <v>9.1999999999999993</v>
      </c>
      <c r="N30" s="65"/>
      <c r="O30" s="64">
        <v>9.3000000000000007</v>
      </c>
      <c r="P30" s="65"/>
      <c r="Q30" s="64">
        <v>9.1</v>
      </c>
      <c r="R30" s="65"/>
      <c r="S30" s="64">
        <v>10.7</v>
      </c>
      <c r="T30" s="65"/>
      <c r="U30" s="64">
        <v>10.7</v>
      </c>
      <c r="V30" s="65"/>
      <c r="W30" s="64">
        <v>8.1</v>
      </c>
      <c r="X30" s="65"/>
      <c r="Y30" s="64">
        <f t="shared" si="7"/>
        <v>96.899999999999991</v>
      </c>
      <c r="Z30" s="65"/>
      <c r="AA30" s="64">
        <f t="shared" ref="AA30:AA36" si="8">D30+Y30</f>
        <v>839.9</v>
      </c>
    </row>
    <row r="31" spans="1:28" ht="15.5" x14ac:dyDescent="0.35">
      <c r="A31" s="7">
        <v>3</v>
      </c>
      <c r="B31" s="32" t="s">
        <v>76</v>
      </c>
      <c r="C31" s="32" t="s">
        <v>77</v>
      </c>
      <c r="D31" s="7">
        <v>744</v>
      </c>
      <c r="E31" s="64">
        <v>9.1999999999999993</v>
      </c>
      <c r="F31" s="65"/>
      <c r="G31" s="64">
        <v>8.6</v>
      </c>
      <c r="H31" s="65"/>
      <c r="I31" s="64">
        <v>9.8000000000000007</v>
      </c>
      <c r="J31" s="65"/>
      <c r="K31" s="64">
        <v>9</v>
      </c>
      <c r="L31" s="65"/>
      <c r="M31" s="64">
        <v>9.6</v>
      </c>
      <c r="N31" s="65"/>
      <c r="O31" s="64">
        <v>8.8000000000000007</v>
      </c>
      <c r="P31" s="65"/>
      <c r="Q31" s="64">
        <v>8.8000000000000007</v>
      </c>
      <c r="R31" s="65"/>
      <c r="S31" s="64">
        <v>9.9</v>
      </c>
      <c r="T31" s="65"/>
      <c r="U31" s="64">
        <v>9.1</v>
      </c>
      <c r="V31" s="65"/>
      <c r="W31" s="64">
        <v>8.6</v>
      </c>
      <c r="X31" s="65"/>
      <c r="Y31" s="64">
        <f t="shared" si="7"/>
        <v>91.399999999999991</v>
      </c>
      <c r="Z31" s="65"/>
      <c r="AA31" s="64">
        <f t="shared" si="8"/>
        <v>835.4</v>
      </c>
    </row>
    <row r="32" spans="1:28" ht="15.5" x14ac:dyDescent="0.35">
      <c r="A32" s="7">
        <v>4</v>
      </c>
      <c r="B32" s="31" t="s">
        <v>54</v>
      </c>
      <c r="C32" s="31" t="s">
        <v>69</v>
      </c>
      <c r="D32" s="7">
        <v>736</v>
      </c>
      <c r="E32" s="64">
        <v>9.6999999999999993</v>
      </c>
      <c r="F32" s="65"/>
      <c r="G32" s="64">
        <v>10.1</v>
      </c>
      <c r="H32" s="65"/>
      <c r="I32" s="64">
        <v>9.8000000000000007</v>
      </c>
      <c r="J32" s="65"/>
      <c r="K32" s="64">
        <v>9.5</v>
      </c>
      <c r="L32" s="65"/>
      <c r="M32" s="64">
        <v>8.6</v>
      </c>
      <c r="N32" s="65"/>
      <c r="O32" s="64">
        <v>10.7</v>
      </c>
      <c r="P32" s="65"/>
      <c r="Q32" s="64">
        <v>9.5</v>
      </c>
      <c r="R32" s="65"/>
      <c r="S32" s="64">
        <v>9.6</v>
      </c>
      <c r="T32" s="65"/>
      <c r="U32" s="64">
        <v>8.8000000000000007</v>
      </c>
      <c r="V32" s="65"/>
      <c r="W32" s="64">
        <v>8.9</v>
      </c>
      <c r="X32" s="65"/>
      <c r="Y32" s="64">
        <f t="shared" si="7"/>
        <v>95.199999999999989</v>
      </c>
      <c r="Z32" s="65"/>
      <c r="AA32" s="64">
        <f t="shared" si="8"/>
        <v>831.2</v>
      </c>
    </row>
    <row r="33" spans="1:27" ht="15.5" x14ac:dyDescent="0.35">
      <c r="A33" s="7">
        <v>5</v>
      </c>
      <c r="B33" s="32" t="s">
        <v>70</v>
      </c>
      <c r="C33" s="32" t="s">
        <v>71</v>
      </c>
      <c r="D33" s="7">
        <v>732</v>
      </c>
      <c r="E33" s="64">
        <v>9.9</v>
      </c>
      <c r="F33" s="65"/>
      <c r="G33" s="64">
        <v>9.4</v>
      </c>
      <c r="H33" s="65"/>
      <c r="I33" s="64">
        <v>9.6</v>
      </c>
      <c r="J33" s="65"/>
      <c r="K33" s="64">
        <v>6.8</v>
      </c>
      <c r="L33" s="65"/>
      <c r="M33" s="64">
        <v>9.5</v>
      </c>
      <c r="N33" s="65"/>
      <c r="O33" s="64">
        <v>9.4</v>
      </c>
      <c r="P33" s="65"/>
      <c r="Q33" s="64">
        <v>9.4</v>
      </c>
      <c r="R33" s="65"/>
      <c r="S33" s="64">
        <v>10.1</v>
      </c>
      <c r="T33" s="65"/>
      <c r="U33" s="64">
        <v>9.8000000000000007</v>
      </c>
      <c r="V33" s="65"/>
      <c r="W33" s="64">
        <v>10.199999999999999</v>
      </c>
      <c r="X33" s="65"/>
      <c r="Y33" s="64">
        <f t="shared" si="7"/>
        <v>94.1</v>
      </c>
      <c r="Z33" s="65"/>
      <c r="AA33" s="64">
        <f t="shared" si="8"/>
        <v>826.1</v>
      </c>
    </row>
    <row r="34" spans="1:27" ht="15.5" x14ac:dyDescent="0.35">
      <c r="A34" s="7">
        <v>6</v>
      </c>
      <c r="B34" s="31" t="s">
        <v>62</v>
      </c>
      <c r="C34" s="31" t="s">
        <v>63</v>
      </c>
      <c r="D34" s="7">
        <v>724</v>
      </c>
      <c r="E34" s="64">
        <v>10</v>
      </c>
      <c r="F34" s="65"/>
      <c r="G34" s="64">
        <v>8.9</v>
      </c>
      <c r="H34" s="65"/>
      <c r="I34" s="64">
        <v>9</v>
      </c>
      <c r="J34" s="65"/>
      <c r="K34" s="64">
        <v>10.7</v>
      </c>
      <c r="L34" s="65"/>
      <c r="M34" s="64">
        <v>9.6999999999999993</v>
      </c>
      <c r="N34" s="65"/>
      <c r="O34" s="64">
        <v>8.9</v>
      </c>
      <c r="P34" s="65"/>
      <c r="Q34" s="64">
        <v>10.5</v>
      </c>
      <c r="R34" s="65"/>
      <c r="S34" s="64">
        <v>8.9</v>
      </c>
      <c r="T34" s="65"/>
      <c r="U34" s="64">
        <v>10</v>
      </c>
      <c r="V34" s="65"/>
      <c r="W34" s="64">
        <v>9.1999999999999993</v>
      </c>
      <c r="X34" s="65"/>
      <c r="Y34" s="64">
        <f t="shared" si="7"/>
        <v>95.8</v>
      </c>
      <c r="Z34" s="65"/>
      <c r="AA34" s="64">
        <f t="shared" si="8"/>
        <v>819.8</v>
      </c>
    </row>
    <row r="35" spans="1:27" ht="15.5" x14ac:dyDescent="0.35">
      <c r="A35" s="10">
        <v>7</v>
      </c>
      <c r="B35" s="31" t="s">
        <v>56</v>
      </c>
      <c r="C35" s="31" t="s">
        <v>57</v>
      </c>
      <c r="D35" s="7">
        <v>720</v>
      </c>
      <c r="E35" s="64">
        <v>8.9</v>
      </c>
      <c r="F35" s="65"/>
      <c r="G35" s="64">
        <v>8.6</v>
      </c>
      <c r="H35" s="65"/>
      <c r="I35" s="64">
        <v>8.9</v>
      </c>
      <c r="J35" s="65"/>
      <c r="K35" s="64">
        <v>9.5</v>
      </c>
      <c r="L35" s="65"/>
      <c r="M35" s="64">
        <v>8.3000000000000007</v>
      </c>
      <c r="N35" s="65"/>
      <c r="O35" s="64">
        <v>9.1</v>
      </c>
      <c r="P35" s="65"/>
      <c r="Q35" s="64">
        <v>9.6999999999999993</v>
      </c>
      <c r="R35" s="65"/>
      <c r="S35" s="64">
        <v>9</v>
      </c>
      <c r="T35" s="65"/>
      <c r="U35" s="64">
        <v>8.4</v>
      </c>
      <c r="V35" s="65"/>
      <c r="W35" s="64">
        <v>9.4</v>
      </c>
      <c r="X35" s="65"/>
      <c r="Y35" s="64">
        <f t="shared" si="7"/>
        <v>89.800000000000011</v>
      </c>
      <c r="Z35" s="65"/>
      <c r="AA35" s="64">
        <f t="shared" si="8"/>
        <v>809.8</v>
      </c>
    </row>
    <row r="36" spans="1:27" ht="15.5" x14ac:dyDescent="0.35">
      <c r="A36" s="10">
        <v>8</v>
      </c>
      <c r="B36" s="31" t="s">
        <v>66</v>
      </c>
      <c r="C36" s="31" t="s">
        <v>67</v>
      </c>
      <c r="D36" s="7">
        <v>711</v>
      </c>
      <c r="E36" s="64">
        <v>10.1</v>
      </c>
      <c r="F36" s="65"/>
      <c r="G36" s="64">
        <v>8.6999999999999993</v>
      </c>
      <c r="H36" s="65"/>
      <c r="I36" s="64">
        <v>8.4</v>
      </c>
      <c r="J36" s="65"/>
      <c r="K36" s="64">
        <v>10.6</v>
      </c>
      <c r="L36" s="65"/>
      <c r="M36" s="64">
        <v>7.4</v>
      </c>
      <c r="N36" s="65"/>
      <c r="O36" s="64">
        <v>9.1</v>
      </c>
      <c r="P36" s="65"/>
      <c r="Q36" s="64">
        <v>5.9</v>
      </c>
      <c r="R36" s="65"/>
      <c r="S36" s="64">
        <v>9.1999999999999993</v>
      </c>
      <c r="T36" s="65"/>
      <c r="U36" s="64">
        <v>8.1</v>
      </c>
      <c r="V36" s="65"/>
      <c r="W36" s="64">
        <v>7.8</v>
      </c>
      <c r="X36" s="65"/>
      <c r="Y36" s="64">
        <f t="shared" si="7"/>
        <v>85.299999999999983</v>
      </c>
      <c r="Z36" s="65"/>
      <c r="AA36" s="64">
        <f t="shared" si="8"/>
        <v>796.3</v>
      </c>
    </row>
    <row r="37" spans="1:27" x14ac:dyDescent="0.25">
      <c r="N37" s="18"/>
      <c r="R37" s="18"/>
      <c r="T37" s="18"/>
      <c r="V37" s="18"/>
    </row>
  </sheetData>
  <mergeCells count="7">
    <mergeCell ref="A7:B7"/>
    <mergeCell ref="A27:V27"/>
    <mergeCell ref="A1:AB1"/>
    <mergeCell ref="A2:AB2"/>
    <mergeCell ref="A3:AB3"/>
    <mergeCell ref="A5:B5"/>
    <mergeCell ref="A6:B6"/>
  </mergeCells>
  <phoneticPr fontId="7" type="noConversion"/>
  <pageMargins left="0.25" right="0.25" top="0.75" bottom="0.75" header="0.3" footer="0.3"/>
  <pageSetup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3"/>
  <sheetViews>
    <sheetView zoomScaleNormal="100" workbookViewId="0">
      <selection sqref="A1:AK1"/>
    </sheetView>
  </sheetViews>
  <sheetFormatPr defaultRowHeight="12.5" x14ac:dyDescent="0.25"/>
  <cols>
    <col min="1" max="1" width="8.453125" bestFit="1" customWidth="1"/>
    <col min="2" max="2" width="9.453125" bestFit="1" customWidth="1"/>
    <col min="3" max="3" width="9.81640625" bestFit="1" customWidth="1"/>
    <col min="4" max="4" width="11.7265625" bestFit="1" customWidth="1"/>
    <col min="5" max="5" width="4.26953125" bestFit="1" customWidth="1"/>
    <col min="6" max="6" width="4" customWidth="1"/>
    <col min="7" max="7" width="2.54296875" customWidth="1"/>
    <col min="8" max="8" width="4.453125" customWidth="1"/>
    <col min="9" max="9" width="4.81640625" bestFit="1" customWidth="1"/>
    <col min="10" max="10" width="4.81640625" customWidth="1"/>
    <col min="11" max="11" width="5.1796875" bestFit="1" customWidth="1"/>
    <col min="12" max="12" width="4.26953125" customWidth="1"/>
    <col min="13" max="13" width="5.7265625" bestFit="1" customWidth="1"/>
    <col min="14" max="14" width="4.1796875" customWidth="1"/>
    <col min="15" max="15" width="2.54296875" customWidth="1"/>
    <col min="16" max="16" width="4.1796875" customWidth="1"/>
    <col min="17" max="17" width="2.54296875" customWidth="1"/>
    <col min="18" max="18" width="3.54296875" bestFit="1" customWidth="1"/>
    <col min="19" max="20" width="4.1796875" customWidth="1"/>
    <col min="21" max="21" width="2.26953125" customWidth="1"/>
    <col min="22" max="22" width="4.54296875" customWidth="1"/>
    <col min="23" max="23" width="2.1796875" customWidth="1"/>
    <col min="24" max="24" width="5.54296875" customWidth="1"/>
    <col min="25" max="25" width="2.81640625" customWidth="1"/>
    <col min="26" max="26" width="6.1796875" customWidth="1"/>
    <col min="27" max="27" width="1.7265625" customWidth="1"/>
    <col min="28" max="28" width="6.1796875" customWidth="1"/>
    <col min="29" max="29" width="2.1796875" customWidth="1"/>
    <col min="30" max="30" width="4.81640625" customWidth="1"/>
    <col min="31" max="31" width="1.7265625" customWidth="1"/>
    <col min="32" max="32" width="5.81640625" customWidth="1"/>
    <col min="33" max="33" width="3.7265625" customWidth="1"/>
    <col min="34" max="34" width="6.26953125" customWidth="1"/>
    <col min="35" max="35" width="4.7265625" customWidth="1"/>
    <col min="36" max="36" width="6.7265625" customWidth="1"/>
    <col min="37" max="37" width="4.26953125" customWidth="1"/>
  </cols>
  <sheetData>
    <row r="1" spans="1:37" ht="13" x14ac:dyDescent="0.25">
      <c r="A1" s="150" t="s">
        <v>30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</row>
    <row r="2" spans="1:37" ht="13" x14ac:dyDescent="0.25">
      <c r="A2" s="150" t="s">
        <v>20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</row>
    <row r="3" spans="1:37" ht="13" x14ac:dyDescent="0.25">
      <c r="A3" s="150" t="s">
        <v>101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</row>
    <row r="4" spans="1:37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7" ht="13" x14ac:dyDescent="0.3">
      <c r="A5" s="85" t="s">
        <v>411</v>
      </c>
      <c r="B5" s="85"/>
      <c r="C5" s="85"/>
      <c r="D5" s="85"/>
      <c r="E5" s="85"/>
      <c r="F5" s="14"/>
      <c r="G5" s="14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14"/>
      <c r="AE5" s="14"/>
      <c r="AF5" s="14"/>
      <c r="AG5" s="14"/>
      <c r="AH5" s="14"/>
      <c r="AI5" s="14"/>
      <c r="AJ5" s="14"/>
    </row>
    <row r="6" spans="1:37" ht="13" x14ac:dyDescent="0.3">
      <c r="A6" s="85" t="s">
        <v>412</v>
      </c>
      <c r="B6" s="85"/>
      <c r="C6" s="85"/>
      <c r="D6" s="85"/>
      <c r="E6" s="85"/>
      <c r="F6" s="14"/>
      <c r="G6" s="14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14"/>
      <c r="AE6" s="14"/>
      <c r="AF6" s="14"/>
      <c r="AG6" s="14"/>
      <c r="AH6" s="14"/>
      <c r="AI6" s="14"/>
      <c r="AJ6" s="14"/>
    </row>
    <row r="7" spans="1:37" ht="13" x14ac:dyDescent="0.3">
      <c r="A7" s="86" t="s">
        <v>413</v>
      </c>
      <c r="B7" s="86"/>
      <c r="C7" s="86"/>
      <c r="D7" s="86"/>
      <c r="E7" s="8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7" x14ac:dyDescent="0.25">
      <c r="A8" s="155">
        <v>39351</v>
      </c>
      <c r="B8" s="156"/>
      <c r="C8" s="156"/>
      <c r="D8" s="156"/>
      <c r="E8" s="156"/>
      <c r="F8" s="147" t="s">
        <v>21</v>
      </c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9"/>
      <c r="S8" s="74"/>
      <c r="T8" s="147" t="s">
        <v>27</v>
      </c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9"/>
      <c r="AG8" s="75"/>
      <c r="AH8" s="21"/>
      <c r="AI8" s="13"/>
      <c r="AJ8" s="14"/>
    </row>
    <row r="9" spans="1:37" x14ac:dyDescent="0.25">
      <c r="A9" s="13" t="s">
        <v>22</v>
      </c>
      <c r="B9" s="13" t="s">
        <v>25</v>
      </c>
      <c r="C9" s="13" t="s">
        <v>0</v>
      </c>
      <c r="D9" s="13" t="s">
        <v>1</v>
      </c>
      <c r="E9" s="13" t="s">
        <v>2</v>
      </c>
      <c r="F9" s="10">
        <v>8</v>
      </c>
      <c r="G9" s="10"/>
      <c r="H9" s="10">
        <v>8</v>
      </c>
      <c r="I9" s="10"/>
      <c r="J9" s="10">
        <v>6</v>
      </c>
      <c r="K9" s="10"/>
      <c r="L9" s="10">
        <v>6</v>
      </c>
      <c r="M9" s="10"/>
      <c r="N9" s="10">
        <v>4</v>
      </c>
      <c r="O9" s="10"/>
      <c r="P9" s="10">
        <v>4</v>
      </c>
      <c r="Q9" s="10"/>
      <c r="R9" s="10" t="s">
        <v>12</v>
      </c>
      <c r="S9" s="10"/>
      <c r="T9" s="10">
        <v>8</v>
      </c>
      <c r="U9" s="10"/>
      <c r="V9" s="10">
        <v>8</v>
      </c>
      <c r="W9" s="10"/>
      <c r="X9" s="10">
        <v>6</v>
      </c>
      <c r="Y9" s="10"/>
      <c r="Z9" s="10">
        <v>6</v>
      </c>
      <c r="AA9" s="10"/>
      <c r="AB9" s="10">
        <v>4</v>
      </c>
      <c r="AC9" s="10"/>
      <c r="AD9" s="10">
        <v>4</v>
      </c>
      <c r="AE9" s="10"/>
      <c r="AF9" s="10" t="s">
        <v>13</v>
      </c>
      <c r="AG9" s="10"/>
      <c r="AH9" s="10" t="s">
        <v>6</v>
      </c>
      <c r="AI9" s="13"/>
      <c r="AJ9" s="14"/>
    </row>
    <row r="10" spans="1:37" x14ac:dyDescent="0.25">
      <c r="A10" s="35" t="s">
        <v>31</v>
      </c>
      <c r="B10" s="35" t="s">
        <v>32</v>
      </c>
      <c r="C10" s="33" t="s">
        <v>45</v>
      </c>
      <c r="D10" s="33" t="s">
        <v>46</v>
      </c>
      <c r="E10" s="10" t="s">
        <v>414</v>
      </c>
      <c r="F10" s="13">
        <v>39</v>
      </c>
      <c r="G10" s="13"/>
      <c r="H10" s="13">
        <v>46</v>
      </c>
      <c r="I10" s="13"/>
      <c r="J10" s="13">
        <v>46</v>
      </c>
      <c r="K10" s="13"/>
      <c r="L10" s="13">
        <v>43</v>
      </c>
      <c r="M10" s="13"/>
      <c r="N10" s="13">
        <v>30</v>
      </c>
      <c r="O10" s="13"/>
      <c r="P10" s="13">
        <v>32</v>
      </c>
      <c r="Q10" s="13"/>
      <c r="R10" s="13">
        <f>F10+H10+J10+L10+N10+P10</f>
        <v>236</v>
      </c>
      <c r="S10" s="13"/>
      <c r="T10" s="13">
        <v>42</v>
      </c>
      <c r="U10" s="13"/>
      <c r="V10" s="13">
        <v>45</v>
      </c>
      <c r="W10" s="13"/>
      <c r="X10" s="13">
        <v>46</v>
      </c>
      <c r="Y10" s="13"/>
      <c r="Z10" s="13">
        <v>36</v>
      </c>
      <c r="AA10" s="13"/>
      <c r="AB10" s="13">
        <v>39</v>
      </c>
      <c r="AC10" s="13"/>
      <c r="AD10" s="13">
        <v>44</v>
      </c>
      <c r="AE10" s="13"/>
      <c r="AF10" s="13">
        <f>T10+V10+X10+Z10+AB10+AD10</f>
        <v>252</v>
      </c>
      <c r="AG10" s="13"/>
      <c r="AH10" s="13">
        <f>SUM(AF10,R10)</f>
        <v>488</v>
      </c>
      <c r="AI10" s="13"/>
      <c r="AJ10" s="14"/>
    </row>
    <row r="11" spans="1:37" x14ac:dyDescent="0.25">
      <c r="A11" s="35" t="s">
        <v>32</v>
      </c>
      <c r="B11" s="35" t="s">
        <v>31</v>
      </c>
      <c r="C11" s="33" t="s">
        <v>35</v>
      </c>
      <c r="D11" s="33" t="s">
        <v>36</v>
      </c>
      <c r="E11" s="10"/>
      <c r="F11" s="13">
        <v>45</v>
      </c>
      <c r="G11" s="13"/>
      <c r="H11" s="13">
        <v>44</v>
      </c>
      <c r="I11" s="13"/>
      <c r="J11" s="13">
        <v>44</v>
      </c>
      <c r="K11" s="13"/>
      <c r="L11" s="13">
        <v>46</v>
      </c>
      <c r="M11" s="13"/>
      <c r="N11" s="13">
        <v>33</v>
      </c>
      <c r="O11" s="13"/>
      <c r="P11" s="13">
        <v>44</v>
      </c>
      <c r="Q11" s="13"/>
      <c r="R11" s="13">
        <f>F11+H11+J11+L11+N11+P11</f>
        <v>256</v>
      </c>
      <c r="S11" s="13"/>
      <c r="T11" s="13">
        <v>45</v>
      </c>
      <c r="U11" s="13"/>
      <c r="V11" s="13">
        <v>46</v>
      </c>
      <c r="W11" s="13"/>
      <c r="X11" s="13">
        <v>42</v>
      </c>
      <c r="Y11" s="13"/>
      <c r="Z11" s="13">
        <v>47</v>
      </c>
      <c r="AA11" s="13"/>
      <c r="AB11" s="13">
        <v>40</v>
      </c>
      <c r="AC11" s="13"/>
      <c r="AD11" s="13">
        <v>45</v>
      </c>
      <c r="AE11" s="13"/>
      <c r="AF11" s="13">
        <f>T11+V11+X11+Z11+AB11+AD11</f>
        <v>265</v>
      </c>
      <c r="AG11" s="13"/>
      <c r="AH11" s="13">
        <f>SUM(AF11,R11)</f>
        <v>521</v>
      </c>
      <c r="AI11" s="13"/>
      <c r="AJ11" s="14"/>
    </row>
    <row r="12" spans="1:37" x14ac:dyDescent="0.25">
      <c r="A12" s="35" t="s">
        <v>33</v>
      </c>
      <c r="B12" s="35" t="s">
        <v>34</v>
      </c>
      <c r="C12" s="34" t="s">
        <v>39</v>
      </c>
      <c r="D12" s="34" t="s">
        <v>281</v>
      </c>
      <c r="E12" s="10"/>
      <c r="F12" s="13">
        <v>45</v>
      </c>
      <c r="G12" s="13"/>
      <c r="H12" s="13">
        <v>44</v>
      </c>
      <c r="I12" s="13"/>
      <c r="J12" s="13">
        <v>47</v>
      </c>
      <c r="K12" s="13"/>
      <c r="L12" s="13">
        <v>46</v>
      </c>
      <c r="M12" s="13"/>
      <c r="N12" s="13">
        <v>38</v>
      </c>
      <c r="O12" s="13"/>
      <c r="P12" s="13">
        <v>36</v>
      </c>
      <c r="Q12" s="13"/>
      <c r="R12" s="13">
        <f>F12+H12+J12+L12+N12+P12</f>
        <v>256</v>
      </c>
      <c r="S12" s="13"/>
      <c r="T12" s="13">
        <v>40</v>
      </c>
      <c r="U12" s="13"/>
      <c r="V12" s="13">
        <v>46</v>
      </c>
      <c r="W12" s="13"/>
      <c r="X12" s="13">
        <v>44</v>
      </c>
      <c r="Y12" s="13"/>
      <c r="Z12" s="13">
        <v>43</v>
      </c>
      <c r="AA12" s="13"/>
      <c r="AB12" s="13">
        <v>42</v>
      </c>
      <c r="AC12" s="13"/>
      <c r="AD12" s="13">
        <v>45</v>
      </c>
      <c r="AE12" s="13"/>
      <c r="AF12" s="13">
        <f>T12+V12+X12+Z12+AB12+AD12</f>
        <v>260</v>
      </c>
      <c r="AG12" s="13"/>
      <c r="AH12" s="13">
        <f>SUM(AF12,R12)</f>
        <v>516</v>
      </c>
      <c r="AI12" s="13"/>
      <c r="AJ12" s="14"/>
    </row>
    <row r="13" spans="1:37" x14ac:dyDescent="0.25">
      <c r="A13" s="35" t="s">
        <v>34</v>
      </c>
      <c r="B13" s="35" t="s">
        <v>33</v>
      </c>
      <c r="C13" s="33" t="s">
        <v>47</v>
      </c>
      <c r="D13" s="33" t="s">
        <v>48</v>
      </c>
      <c r="E13" s="12"/>
      <c r="F13" s="13">
        <v>49</v>
      </c>
      <c r="G13" s="13"/>
      <c r="H13" s="13">
        <v>49</v>
      </c>
      <c r="I13" s="13"/>
      <c r="J13" s="13">
        <v>46</v>
      </c>
      <c r="K13" s="13"/>
      <c r="L13" s="13">
        <v>49</v>
      </c>
      <c r="M13" s="13"/>
      <c r="N13" s="13">
        <v>37</v>
      </c>
      <c r="O13" s="13"/>
      <c r="P13" s="13">
        <v>43</v>
      </c>
      <c r="Q13" s="13"/>
      <c r="R13" s="13">
        <f>F13+H13+J13+L13+N13+P13</f>
        <v>273</v>
      </c>
      <c r="S13" s="13"/>
      <c r="T13" s="13">
        <v>48</v>
      </c>
      <c r="U13" s="13"/>
      <c r="V13" s="13">
        <v>49</v>
      </c>
      <c r="W13" s="13"/>
      <c r="X13" s="13">
        <v>48</v>
      </c>
      <c r="Y13" s="13"/>
      <c r="Z13" s="13">
        <v>48</v>
      </c>
      <c r="AA13" s="13"/>
      <c r="AB13" s="13">
        <v>41</v>
      </c>
      <c r="AC13" s="13"/>
      <c r="AD13" s="13">
        <v>47</v>
      </c>
      <c r="AE13" s="13"/>
      <c r="AF13" s="13">
        <f>T13+V13+X13+Z13+AB13+AD13</f>
        <v>281</v>
      </c>
      <c r="AG13" s="13"/>
      <c r="AH13" s="13">
        <f>SUM(AF13,R13)</f>
        <v>554</v>
      </c>
      <c r="AI13" s="13"/>
      <c r="AJ13" s="14"/>
    </row>
    <row r="14" spans="1:37" x14ac:dyDescent="0.25">
      <c r="A14" s="35" t="s">
        <v>14</v>
      </c>
      <c r="B14" s="35" t="s">
        <v>15</v>
      </c>
      <c r="C14" s="33" t="s">
        <v>415</v>
      </c>
      <c r="D14" s="33" t="s">
        <v>44</v>
      </c>
      <c r="E14" s="22"/>
      <c r="F14" s="13">
        <v>49</v>
      </c>
      <c r="G14" s="13"/>
      <c r="H14" s="13">
        <v>48</v>
      </c>
      <c r="I14" s="13"/>
      <c r="J14" s="13">
        <v>49</v>
      </c>
      <c r="K14" s="13"/>
      <c r="L14" s="13">
        <v>47</v>
      </c>
      <c r="M14" s="13"/>
      <c r="N14" s="13">
        <v>43</v>
      </c>
      <c r="O14" s="13"/>
      <c r="P14" s="13">
        <v>43</v>
      </c>
      <c r="Q14" s="13"/>
      <c r="R14" s="13">
        <f>F14+H14+J14+L14+N14+P14</f>
        <v>279</v>
      </c>
      <c r="S14" s="13"/>
      <c r="T14" s="13">
        <v>48</v>
      </c>
      <c r="U14" s="13"/>
      <c r="V14" s="13">
        <v>46</v>
      </c>
      <c r="W14" s="13"/>
      <c r="X14" s="13">
        <v>49</v>
      </c>
      <c r="Y14" s="13"/>
      <c r="Z14" s="13">
        <v>46</v>
      </c>
      <c r="AA14" s="13"/>
      <c r="AB14" s="13">
        <v>42</v>
      </c>
      <c r="AC14" s="13"/>
      <c r="AD14" s="13">
        <v>45</v>
      </c>
      <c r="AE14" s="13"/>
      <c r="AF14" s="13">
        <f>T14+V14+X14+Z14+AB14+AD14</f>
        <v>276</v>
      </c>
      <c r="AG14" s="13"/>
      <c r="AH14" s="13">
        <f>SUM(AF14,R14)</f>
        <v>555</v>
      </c>
      <c r="AI14" s="13"/>
      <c r="AJ14" s="14"/>
    </row>
    <row r="15" spans="1:37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7" x14ac:dyDescent="0.25">
      <c r="A16" s="155">
        <v>39351</v>
      </c>
      <c r="B16" s="156"/>
      <c r="C16" s="156"/>
      <c r="D16" s="156"/>
      <c r="E16" s="156"/>
      <c r="F16" s="147" t="s">
        <v>28</v>
      </c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9"/>
      <c r="S16" s="74"/>
      <c r="T16" s="147" t="s">
        <v>29</v>
      </c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9"/>
      <c r="AG16" s="75"/>
      <c r="AH16" s="21"/>
      <c r="AI16" s="13"/>
      <c r="AJ16" s="14"/>
    </row>
    <row r="17" spans="1:37" x14ac:dyDescent="0.25">
      <c r="A17" s="13" t="s">
        <v>24</v>
      </c>
      <c r="B17" s="13" t="s">
        <v>26</v>
      </c>
      <c r="C17" s="13" t="s">
        <v>0</v>
      </c>
      <c r="D17" s="13" t="s">
        <v>1</v>
      </c>
      <c r="E17" s="13" t="s">
        <v>2</v>
      </c>
      <c r="F17" s="10">
        <v>8</v>
      </c>
      <c r="G17" s="10"/>
      <c r="H17" s="10">
        <v>8</v>
      </c>
      <c r="I17" s="10"/>
      <c r="J17" s="10">
        <v>6</v>
      </c>
      <c r="K17" s="10"/>
      <c r="L17" s="10">
        <v>6</v>
      </c>
      <c r="M17" s="10"/>
      <c r="N17" s="10">
        <v>4</v>
      </c>
      <c r="O17" s="10"/>
      <c r="P17" s="10">
        <v>4</v>
      </c>
      <c r="Q17" s="10"/>
      <c r="R17" s="10" t="s">
        <v>12</v>
      </c>
      <c r="S17" s="10"/>
      <c r="T17" s="10">
        <v>8</v>
      </c>
      <c r="U17" s="10"/>
      <c r="V17" s="10">
        <v>8</v>
      </c>
      <c r="W17" s="10"/>
      <c r="X17" s="10">
        <v>6</v>
      </c>
      <c r="Y17" s="10"/>
      <c r="Z17" s="10">
        <v>6</v>
      </c>
      <c r="AA17" s="10"/>
      <c r="AB17" s="10">
        <v>4</v>
      </c>
      <c r="AC17" s="10"/>
      <c r="AD17" s="10">
        <v>4</v>
      </c>
      <c r="AE17" s="10"/>
      <c r="AF17" s="10" t="s">
        <v>13</v>
      </c>
      <c r="AG17" s="10"/>
      <c r="AH17" s="10" t="s">
        <v>6</v>
      </c>
      <c r="AI17" s="13"/>
      <c r="AJ17" s="14"/>
    </row>
    <row r="18" spans="1:37" x14ac:dyDescent="0.25">
      <c r="A18" s="35" t="s">
        <v>31</v>
      </c>
      <c r="B18" s="35" t="s">
        <v>32</v>
      </c>
      <c r="C18" s="34" t="s">
        <v>37</v>
      </c>
      <c r="D18" s="34" t="s">
        <v>38</v>
      </c>
      <c r="E18" s="10"/>
      <c r="F18" s="13">
        <v>50</v>
      </c>
      <c r="G18" s="13"/>
      <c r="H18" s="13">
        <v>49</v>
      </c>
      <c r="I18" s="13"/>
      <c r="J18" s="13">
        <v>46</v>
      </c>
      <c r="K18" s="13"/>
      <c r="L18" s="13">
        <v>48</v>
      </c>
      <c r="M18" s="13"/>
      <c r="N18" s="13">
        <v>50</v>
      </c>
      <c r="O18" s="13"/>
      <c r="P18" s="13">
        <v>48</v>
      </c>
      <c r="Q18" s="13"/>
      <c r="R18" s="13">
        <f>F18+H18+J18+L18+N18+P18</f>
        <v>291</v>
      </c>
      <c r="S18" s="13"/>
      <c r="T18" s="13">
        <v>48</v>
      </c>
      <c r="U18" s="13"/>
      <c r="V18" s="13">
        <v>47</v>
      </c>
      <c r="W18" s="13"/>
      <c r="X18" s="13">
        <v>49</v>
      </c>
      <c r="Y18" s="13"/>
      <c r="Z18" s="13">
        <v>48</v>
      </c>
      <c r="AA18" s="13"/>
      <c r="AB18" s="13">
        <v>45</v>
      </c>
      <c r="AC18" s="13"/>
      <c r="AD18" s="13">
        <v>48</v>
      </c>
      <c r="AE18" s="13"/>
      <c r="AF18" s="13">
        <f>T18+V18+X18+Z18+AB18+AD18</f>
        <v>285</v>
      </c>
      <c r="AG18" s="13"/>
      <c r="AH18" s="13">
        <f t="shared" ref="AH18:AI22" si="0">R18+AF18</f>
        <v>576</v>
      </c>
      <c r="AI18" s="13">
        <f t="shared" si="0"/>
        <v>0</v>
      </c>
      <c r="AJ18" s="14"/>
    </row>
    <row r="19" spans="1:37" x14ac:dyDescent="0.25">
      <c r="A19" s="35" t="s">
        <v>32</v>
      </c>
      <c r="B19" s="35" t="s">
        <v>31</v>
      </c>
      <c r="C19" s="33" t="s">
        <v>40</v>
      </c>
      <c r="D19" s="33" t="s">
        <v>41</v>
      </c>
      <c r="E19" s="10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>
        <f>F19+H19+J19+L19+N19+P19</f>
        <v>0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>
        <f>T19+V19+X19+Z19+AB19+AD19</f>
        <v>0</v>
      </c>
      <c r="AG19" s="13"/>
      <c r="AH19" s="13">
        <f t="shared" si="0"/>
        <v>0</v>
      </c>
      <c r="AI19" s="13">
        <f t="shared" si="0"/>
        <v>0</v>
      </c>
      <c r="AJ19" s="14"/>
    </row>
    <row r="20" spans="1:37" x14ac:dyDescent="0.25">
      <c r="A20" s="35" t="s">
        <v>33</v>
      </c>
      <c r="B20" s="35" t="s">
        <v>34</v>
      </c>
      <c r="C20" s="33" t="s">
        <v>49</v>
      </c>
      <c r="D20" s="33" t="s">
        <v>50</v>
      </c>
      <c r="E20" s="10"/>
      <c r="F20" s="13">
        <v>50</v>
      </c>
      <c r="G20" s="13"/>
      <c r="H20" s="13">
        <v>49</v>
      </c>
      <c r="I20" s="13"/>
      <c r="J20" s="13">
        <v>48</v>
      </c>
      <c r="K20" s="13"/>
      <c r="L20" s="13">
        <v>47</v>
      </c>
      <c r="M20" s="13"/>
      <c r="N20" s="13">
        <v>48</v>
      </c>
      <c r="O20" s="13"/>
      <c r="P20" s="13">
        <v>49</v>
      </c>
      <c r="Q20" s="13"/>
      <c r="R20" s="13">
        <f>F20+H20+J20+L20+N20+P20</f>
        <v>291</v>
      </c>
      <c r="S20" s="13"/>
      <c r="T20" s="13">
        <v>48</v>
      </c>
      <c r="U20" s="13"/>
      <c r="V20" s="13">
        <v>30</v>
      </c>
      <c r="W20" s="13"/>
      <c r="X20" s="13">
        <v>48</v>
      </c>
      <c r="Y20" s="13"/>
      <c r="Z20" s="13">
        <v>47</v>
      </c>
      <c r="AA20" s="13"/>
      <c r="AB20" s="13">
        <v>47</v>
      </c>
      <c r="AC20" s="13"/>
      <c r="AD20" s="13">
        <v>46</v>
      </c>
      <c r="AE20" s="13"/>
      <c r="AF20" s="13">
        <f>T20+V20+X20+Z20+AB20+AD20</f>
        <v>266</v>
      </c>
      <c r="AG20" s="13"/>
      <c r="AH20" s="13">
        <f t="shared" si="0"/>
        <v>557</v>
      </c>
      <c r="AI20" s="13">
        <f t="shared" si="0"/>
        <v>0</v>
      </c>
      <c r="AJ20" s="14"/>
    </row>
    <row r="21" spans="1:37" x14ac:dyDescent="0.25">
      <c r="A21" s="35" t="s">
        <v>34</v>
      </c>
      <c r="B21" s="35" t="s">
        <v>33</v>
      </c>
      <c r="C21" s="33" t="s">
        <v>42</v>
      </c>
      <c r="D21" s="33" t="s">
        <v>282</v>
      </c>
      <c r="E21" s="10"/>
      <c r="F21" s="13">
        <v>50</v>
      </c>
      <c r="G21" s="13"/>
      <c r="H21" s="13">
        <v>49</v>
      </c>
      <c r="I21" s="13"/>
      <c r="J21" s="13">
        <v>48</v>
      </c>
      <c r="K21" s="13"/>
      <c r="L21" s="13">
        <v>49</v>
      </c>
      <c r="M21" s="13"/>
      <c r="N21" s="13">
        <v>48</v>
      </c>
      <c r="O21" s="13"/>
      <c r="P21" s="13">
        <v>49</v>
      </c>
      <c r="Q21" s="13"/>
      <c r="R21" s="13">
        <f>F21+H21+J21+L21+N21+P21</f>
        <v>293</v>
      </c>
      <c r="S21" s="13"/>
      <c r="T21" s="13">
        <v>48</v>
      </c>
      <c r="U21" s="13"/>
      <c r="V21" s="13">
        <v>49</v>
      </c>
      <c r="W21" s="13"/>
      <c r="X21" s="13">
        <v>48</v>
      </c>
      <c r="Y21" s="13"/>
      <c r="Z21" s="13">
        <v>50</v>
      </c>
      <c r="AA21" s="13"/>
      <c r="AB21" s="13">
        <v>48</v>
      </c>
      <c r="AC21" s="13"/>
      <c r="AD21" s="13">
        <v>44</v>
      </c>
      <c r="AE21" s="13"/>
      <c r="AF21" s="13">
        <f>T21+V21+X21+Z21+AB21+AD21</f>
        <v>287</v>
      </c>
      <c r="AG21" s="13"/>
      <c r="AH21" s="13">
        <f t="shared" si="0"/>
        <v>580</v>
      </c>
      <c r="AI21" s="13">
        <f t="shared" si="0"/>
        <v>0</v>
      </c>
      <c r="AJ21" s="14"/>
    </row>
    <row r="22" spans="1:37" x14ac:dyDescent="0.25">
      <c r="A22" s="35" t="s">
        <v>14</v>
      </c>
      <c r="B22" s="35" t="s">
        <v>15</v>
      </c>
      <c r="C22" s="33" t="s">
        <v>51</v>
      </c>
      <c r="D22" s="33" t="s">
        <v>52</v>
      </c>
      <c r="E22" s="22"/>
      <c r="F22" s="13">
        <v>47</v>
      </c>
      <c r="G22" s="13"/>
      <c r="H22" s="13">
        <v>48</v>
      </c>
      <c r="I22" s="13"/>
      <c r="J22" s="13">
        <v>46</v>
      </c>
      <c r="K22" s="13"/>
      <c r="L22" s="13">
        <v>46</v>
      </c>
      <c r="M22" s="13"/>
      <c r="N22" s="13">
        <v>41</v>
      </c>
      <c r="O22" s="13"/>
      <c r="P22" s="13">
        <v>31</v>
      </c>
      <c r="Q22" s="13"/>
      <c r="R22" s="13">
        <f>F22+H22+J22+L22+N22+P22</f>
        <v>259</v>
      </c>
      <c r="S22" s="13"/>
      <c r="T22" s="13">
        <v>46</v>
      </c>
      <c r="U22" s="13"/>
      <c r="V22" s="13">
        <v>45</v>
      </c>
      <c r="W22" s="13"/>
      <c r="X22" s="13">
        <v>45</v>
      </c>
      <c r="Y22" s="13"/>
      <c r="Z22" s="13">
        <v>43</v>
      </c>
      <c r="AA22" s="13"/>
      <c r="AB22" s="13">
        <v>40</v>
      </c>
      <c r="AC22" s="13"/>
      <c r="AD22" s="13">
        <v>25</v>
      </c>
      <c r="AE22" s="13"/>
      <c r="AF22" s="13">
        <f>T22+V22+X22+Z22+AB22+AD22</f>
        <v>244</v>
      </c>
      <c r="AG22" s="13"/>
      <c r="AH22" s="13">
        <f t="shared" si="0"/>
        <v>503</v>
      </c>
      <c r="AI22" s="13">
        <f t="shared" si="0"/>
        <v>0</v>
      </c>
      <c r="AJ22" s="14"/>
    </row>
    <row r="23" spans="1:3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14"/>
      <c r="AJ23" s="14"/>
    </row>
    <row r="24" spans="1:37" x14ac:dyDescent="0.25">
      <c r="A24" s="155">
        <v>39352</v>
      </c>
      <c r="B24" s="156"/>
      <c r="C24" s="156"/>
      <c r="D24" s="156"/>
      <c r="E24" s="156"/>
      <c r="F24" s="147" t="s">
        <v>416</v>
      </c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9"/>
      <c r="S24" s="74"/>
      <c r="T24" s="147" t="s">
        <v>417</v>
      </c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9"/>
      <c r="AG24" s="75"/>
      <c r="AH24" s="21"/>
      <c r="AI24" s="21"/>
      <c r="AJ24" s="87"/>
      <c r="AK24" s="18"/>
    </row>
    <row r="25" spans="1:37" x14ac:dyDescent="0.25">
      <c r="A25" s="13" t="s">
        <v>53</v>
      </c>
      <c r="B25" s="13" t="s">
        <v>103</v>
      </c>
      <c r="C25" s="13" t="s">
        <v>0</v>
      </c>
      <c r="D25" s="13" t="s">
        <v>1</v>
      </c>
      <c r="E25" s="13" t="s">
        <v>2</v>
      </c>
      <c r="F25" s="10">
        <v>8</v>
      </c>
      <c r="G25" s="10"/>
      <c r="H25" s="10">
        <v>8</v>
      </c>
      <c r="I25" s="10"/>
      <c r="J25" s="10">
        <v>6</v>
      </c>
      <c r="K25" s="10"/>
      <c r="L25" s="10">
        <v>6</v>
      </c>
      <c r="M25" s="10"/>
      <c r="N25" s="10">
        <v>4</v>
      </c>
      <c r="O25" s="10"/>
      <c r="P25" s="10">
        <v>4</v>
      </c>
      <c r="Q25" s="10"/>
      <c r="R25" s="10" t="s">
        <v>12</v>
      </c>
      <c r="S25" s="10"/>
      <c r="T25" s="10">
        <v>8</v>
      </c>
      <c r="U25" s="10"/>
      <c r="V25" s="10">
        <v>8</v>
      </c>
      <c r="W25" s="10"/>
      <c r="X25" s="10">
        <v>6</v>
      </c>
      <c r="Y25" s="10"/>
      <c r="Z25" s="10">
        <v>6</v>
      </c>
      <c r="AA25" s="10"/>
      <c r="AB25" s="10">
        <v>4</v>
      </c>
      <c r="AC25" s="10"/>
      <c r="AD25" s="10">
        <v>4</v>
      </c>
      <c r="AE25" s="10"/>
      <c r="AF25" s="10" t="s">
        <v>13</v>
      </c>
      <c r="AG25" s="10"/>
      <c r="AH25" s="10" t="s">
        <v>7</v>
      </c>
      <c r="AI25" s="13"/>
      <c r="AJ25" s="115" t="s">
        <v>8</v>
      </c>
      <c r="AK25" s="18"/>
    </row>
    <row r="26" spans="1:37" x14ac:dyDescent="0.25">
      <c r="A26" s="35" t="s">
        <v>31</v>
      </c>
      <c r="B26" s="35" t="s">
        <v>32</v>
      </c>
      <c r="C26" s="33" t="s">
        <v>42</v>
      </c>
      <c r="D26" s="33" t="s">
        <v>282</v>
      </c>
      <c r="E26" s="10"/>
      <c r="F26" s="10">
        <v>47</v>
      </c>
      <c r="G26" s="10"/>
      <c r="H26" s="10">
        <v>50</v>
      </c>
      <c r="I26" s="10"/>
      <c r="J26" s="10">
        <v>45</v>
      </c>
      <c r="K26" s="10"/>
      <c r="L26" s="10">
        <v>47</v>
      </c>
      <c r="M26" s="10"/>
      <c r="N26" s="10">
        <v>46</v>
      </c>
      <c r="O26" s="10"/>
      <c r="P26" s="10">
        <v>47</v>
      </c>
      <c r="Q26" s="13"/>
      <c r="R26" s="13">
        <f>F26+H26+J26+L26+N26+P26</f>
        <v>282</v>
      </c>
      <c r="S26" s="13"/>
      <c r="T26" s="10">
        <v>47</v>
      </c>
      <c r="U26" s="10"/>
      <c r="V26" s="10">
        <v>49</v>
      </c>
      <c r="W26" s="10"/>
      <c r="X26" s="10">
        <v>49</v>
      </c>
      <c r="Y26" s="10"/>
      <c r="Z26" s="10">
        <v>49</v>
      </c>
      <c r="AA26" s="10"/>
      <c r="AB26" s="10">
        <v>48</v>
      </c>
      <c r="AC26" s="10"/>
      <c r="AD26" s="10">
        <v>46</v>
      </c>
      <c r="AE26" s="10"/>
      <c r="AF26" s="13">
        <f>T26+V26+X26+Z26+AB26+AD26</f>
        <v>288</v>
      </c>
      <c r="AG26" s="13"/>
      <c r="AH26" s="13">
        <f>R26+AF26</f>
        <v>570</v>
      </c>
      <c r="AI26" s="13"/>
      <c r="AJ26" s="115">
        <f>SUM(AH21+AH26)</f>
        <v>1150</v>
      </c>
      <c r="AK26" s="18"/>
    </row>
    <row r="27" spans="1:37" x14ac:dyDescent="0.25">
      <c r="A27" s="35" t="s">
        <v>32</v>
      </c>
      <c r="B27" s="35" t="s">
        <v>31</v>
      </c>
      <c r="C27" s="34" t="s">
        <v>37</v>
      </c>
      <c r="D27" s="34" t="s">
        <v>38</v>
      </c>
      <c r="E27" s="10"/>
      <c r="F27" s="10">
        <v>49</v>
      </c>
      <c r="G27" s="10"/>
      <c r="H27" s="10">
        <v>49</v>
      </c>
      <c r="I27" s="10"/>
      <c r="J27" s="10">
        <v>43</v>
      </c>
      <c r="K27" s="10"/>
      <c r="L27" s="10">
        <v>49</v>
      </c>
      <c r="M27" s="10"/>
      <c r="N27" s="10">
        <v>47</v>
      </c>
      <c r="O27" s="10"/>
      <c r="P27" s="10">
        <v>45</v>
      </c>
      <c r="Q27" s="13"/>
      <c r="R27" s="13">
        <f>F27+H27+J27+L27+N27+P27</f>
        <v>282</v>
      </c>
      <c r="S27" s="13"/>
      <c r="T27" s="10">
        <v>50</v>
      </c>
      <c r="U27" s="10"/>
      <c r="V27" s="10">
        <v>50</v>
      </c>
      <c r="W27" s="10"/>
      <c r="X27" s="10">
        <v>48</v>
      </c>
      <c r="Y27" s="10"/>
      <c r="Z27" s="10">
        <v>48</v>
      </c>
      <c r="AA27" s="10"/>
      <c r="AB27" s="10">
        <v>49</v>
      </c>
      <c r="AC27" s="10"/>
      <c r="AD27" s="10">
        <v>47</v>
      </c>
      <c r="AE27" s="10"/>
      <c r="AF27" s="13">
        <f>T27+V27+X27+Z27+AB27+AD27</f>
        <v>292</v>
      </c>
      <c r="AG27" s="13"/>
      <c r="AH27" s="13">
        <f>R27+AF27</f>
        <v>574</v>
      </c>
      <c r="AI27" s="13"/>
      <c r="AJ27" s="115">
        <f>SUM(AH18+AH27)</f>
        <v>1150</v>
      </c>
      <c r="AK27" s="18"/>
    </row>
    <row r="28" spans="1:37" x14ac:dyDescent="0.25">
      <c r="A28" s="35" t="s">
        <v>33</v>
      </c>
      <c r="B28" s="35" t="s">
        <v>34</v>
      </c>
      <c r="C28" s="33" t="s">
        <v>49</v>
      </c>
      <c r="D28" s="33" t="s">
        <v>50</v>
      </c>
      <c r="E28" s="10"/>
      <c r="F28" s="10">
        <v>50</v>
      </c>
      <c r="G28" s="10"/>
      <c r="H28" s="10">
        <v>50</v>
      </c>
      <c r="I28" s="10"/>
      <c r="J28" s="10">
        <v>47</v>
      </c>
      <c r="K28" s="10"/>
      <c r="L28" s="10">
        <v>48</v>
      </c>
      <c r="M28" s="10"/>
      <c r="N28" s="10">
        <v>48</v>
      </c>
      <c r="O28" s="10"/>
      <c r="P28" s="10">
        <v>45</v>
      </c>
      <c r="Q28" s="13"/>
      <c r="R28" s="13">
        <f>F28+H28+J28+L28+N28+P28</f>
        <v>288</v>
      </c>
      <c r="S28" s="13"/>
      <c r="T28" s="10">
        <v>50</v>
      </c>
      <c r="U28" s="10"/>
      <c r="V28" s="10">
        <v>50</v>
      </c>
      <c r="W28" s="10"/>
      <c r="X28" s="10">
        <v>49</v>
      </c>
      <c r="Y28" s="10"/>
      <c r="Z28" s="10">
        <v>48</v>
      </c>
      <c r="AA28" s="10"/>
      <c r="AB28" s="10">
        <v>48</v>
      </c>
      <c r="AC28" s="10"/>
      <c r="AD28" s="10">
        <v>46</v>
      </c>
      <c r="AE28" s="10"/>
      <c r="AF28" s="13">
        <f>T28+V28+X28+Z28+AB28+AD28</f>
        <v>291</v>
      </c>
      <c r="AG28" s="13"/>
      <c r="AH28" s="13">
        <f>R28+AF28</f>
        <v>579</v>
      </c>
      <c r="AI28" s="13"/>
      <c r="AJ28" s="115">
        <f>SUM(AH20+AH28)</f>
        <v>1136</v>
      </c>
      <c r="AK28" s="18"/>
    </row>
    <row r="29" spans="1:37" x14ac:dyDescent="0.25">
      <c r="A29" s="35" t="s">
        <v>34</v>
      </c>
      <c r="B29" s="35" t="s">
        <v>33</v>
      </c>
      <c r="C29" s="33" t="s">
        <v>51</v>
      </c>
      <c r="D29" s="33" t="s">
        <v>52</v>
      </c>
      <c r="E29" s="10"/>
      <c r="F29" s="10">
        <v>45</v>
      </c>
      <c r="G29" s="10"/>
      <c r="H29" s="10">
        <v>44</v>
      </c>
      <c r="I29" s="10"/>
      <c r="J29" s="10">
        <v>43</v>
      </c>
      <c r="K29" s="10"/>
      <c r="L29" s="10">
        <v>45</v>
      </c>
      <c r="M29" s="10"/>
      <c r="N29" s="10">
        <v>45</v>
      </c>
      <c r="O29" s="10"/>
      <c r="P29" s="10">
        <v>34</v>
      </c>
      <c r="Q29" s="13"/>
      <c r="R29" s="13">
        <f>F29+H29+J29+L29+N29+P29</f>
        <v>256</v>
      </c>
      <c r="S29" s="13"/>
      <c r="T29" s="10">
        <v>47</v>
      </c>
      <c r="U29" s="10"/>
      <c r="V29" s="10">
        <v>47</v>
      </c>
      <c r="W29" s="10"/>
      <c r="X29" s="10">
        <v>43</v>
      </c>
      <c r="Y29" s="10"/>
      <c r="Z29" s="10">
        <v>47</v>
      </c>
      <c r="AA29" s="10"/>
      <c r="AB29" s="10">
        <v>34</v>
      </c>
      <c r="AC29" s="10"/>
      <c r="AD29" s="10">
        <v>30</v>
      </c>
      <c r="AE29" s="10"/>
      <c r="AF29" s="13">
        <f>T29+V29+X29+Z29+AB29+AD29</f>
        <v>248</v>
      </c>
      <c r="AG29" s="13"/>
      <c r="AH29" s="13">
        <f>R29+AF29</f>
        <v>504</v>
      </c>
      <c r="AI29" s="13"/>
      <c r="AJ29" s="115">
        <f>SUM(AH22+AH29)</f>
        <v>1007</v>
      </c>
      <c r="AK29" s="18"/>
    </row>
    <row r="30" spans="1:37" x14ac:dyDescent="0.25">
      <c r="A30" s="35" t="s">
        <v>14</v>
      </c>
      <c r="B30" s="35" t="s">
        <v>15</v>
      </c>
      <c r="C30" s="33" t="s">
        <v>45</v>
      </c>
      <c r="D30" s="33" t="s">
        <v>46</v>
      </c>
      <c r="E30" s="10" t="s">
        <v>414</v>
      </c>
      <c r="F30" s="10">
        <v>48</v>
      </c>
      <c r="G30" s="10"/>
      <c r="H30" s="10">
        <v>41</v>
      </c>
      <c r="I30" s="10"/>
      <c r="J30" s="10">
        <v>37</v>
      </c>
      <c r="K30" s="10"/>
      <c r="L30" s="10">
        <v>46</v>
      </c>
      <c r="M30" s="10"/>
      <c r="N30" s="10">
        <v>34</v>
      </c>
      <c r="O30" s="10"/>
      <c r="P30" s="10">
        <v>42</v>
      </c>
      <c r="Q30" s="13"/>
      <c r="R30" s="13">
        <f>F30+H30+J30+L30+N30+P30</f>
        <v>248</v>
      </c>
      <c r="S30" s="13"/>
      <c r="T30" s="10">
        <v>43</v>
      </c>
      <c r="U30" s="10"/>
      <c r="V30" s="10">
        <v>46</v>
      </c>
      <c r="W30" s="10"/>
      <c r="X30" s="10">
        <v>41</v>
      </c>
      <c r="Y30" s="10"/>
      <c r="Z30" s="10">
        <v>39</v>
      </c>
      <c r="AA30" s="10"/>
      <c r="AB30" s="10">
        <v>28</v>
      </c>
      <c r="AC30" s="10"/>
      <c r="AD30" s="10">
        <v>38</v>
      </c>
      <c r="AE30" s="10"/>
      <c r="AF30" s="13">
        <f>T30+V30+X30+Z30+AB30+AD30</f>
        <v>235</v>
      </c>
      <c r="AG30" s="13"/>
      <c r="AH30" s="13">
        <f>R30+AF30</f>
        <v>483</v>
      </c>
      <c r="AI30" s="13"/>
      <c r="AJ30" s="115">
        <f>SUM(AH10+AH30)</f>
        <v>971</v>
      </c>
      <c r="AK30" s="18"/>
    </row>
    <row r="31" spans="1:37" x14ac:dyDescent="0.25">
      <c r="A31" s="36"/>
      <c r="B31" s="36"/>
      <c r="C31" s="36"/>
      <c r="D31" s="36"/>
      <c r="E31" s="3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8"/>
    </row>
    <row r="32" spans="1:37" x14ac:dyDescent="0.25">
      <c r="A32" s="155">
        <v>39352</v>
      </c>
      <c r="B32" s="156"/>
      <c r="C32" s="156"/>
      <c r="D32" s="156"/>
      <c r="E32" s="156"/>
      <c r="F32" s="147" t="s">
        <v>418</v>
      </c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9"/>
      <c r="S32" s="74"/>
      <c r="T32" s="147" t="s">
        <v>109</v>
      </c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9"/>
      <c r="AG32" s="75"/>
      <c r="AH32" s="21"/>
      <c r="AI32" s="21"/>
      <c r="AJ32" s="87"/>
      <c r="AK32" s="18"/>
    </row>
    <row r="33" spans="1:37" x14ac:dyDescent="0.25">
      <c r="A33" s="13" t="s">
        <v>102</v>
      </c>
      <c r="B33" s="13" t="s">
        <v>104</v>
      </c>
      <c r="C33" s="35" t="s">
        <v>0</v>
      </c>
      <c r="D33" s="35" t="s">
        <v>1</v>
      </c>
      <c r="E33" s="13" t="s">
        <v>2</v>
      </c>
      <c r="F33" s="10">
        <v>8</v>
      </c>
      <c r="G33" s="10"/>
      <c r="H33" s="10">
        <v>8</v>
      </c>
      <c r="I33" s="10"/>
      <c r="J33" s="10">
        <v>6</v>
      </c>
      <c r="K33" s="10"/>
      <c r="L33" s="10">
        <v>6</v>
      </c>
      <c r="M33" s="10"/>
      <c r="N33" s="10">
        <v>4</v>
      </c>
      <c r="O33" s="10"/>
      <c r="P33" s="10">
        <v>4</v>
      </c>
      <c r="Q33" s="10"/>
      <c r="R33" s="10" t="s">
        <v>12</v>
      </c>
      <c r="S33" s="10"/>
      <c r="T33" s="10">
        <v>8</v>
      </c>
      <c r="U33" s="10"/>
      <c r="V33" s="10">
        <v>8</v>
      </c>
      <c r="W33" s="10"/>
      <c r="X33" s="10">
        <v>6</v>
      </c>
      <c r="Y33" s="10"/>
      <c r="Z33" s="10">
        <v>6</v>
      </c>
      <c r="AA33" s="10"/>
      <c r="AB33" s="10">
        <v>4</v>
      </c>
      <c r="AC33" s="10"/>
      <c r="AD33" s="10">
        <v>4</v>
      </c>
      <c r="AE33" s="10"/>
      <c r="AF33" s="10" t="s">
        <v>13</v>
      </c>
      <c r="AG33" s="10"/>
      <c r="AH33" s="10" t="s">
        <v>7</v>
      </c>
      <c r="AI33" s="13"/>
      <c r="AJ33" s="115" t="s">
        <v>8</v>
      </c>
      <c r="AK33" s="18"/>
    </row>
    <row r="34" spans="1:37" x14ac:dyDescent="0.25">
      <c r="A34" s="35" t="s">
        <v>31</v>
      </c>
      <c r="B34" s="35" t="s">
        <v>32</v>
      </c>
      <c r="C34" s="33" t="s">
        <v>35</v>
      </c>
      <c r="D34" s="33" t="s">
        <v>36</v>
      </c>
      <c r="E34" s="10"/>
      <c r="F34" s="10">
        <v>45</v>
      </c>
      <c r="G34" s="10"/>
      <c r="H34" s="10">
        <v>45</v>
      </c>
      <c r="I34" s="10"/>
      <c r="J34" s="10">
        <v>46</v>
      </c>
      <c r="K34" s="10"/>
      <c r="L34" s="10">
        <v>42</v>
      </c>
      <c r="M34" s="10"/>
      <c r="N34" s="10">
        <v>46</v>
      </c>
      <c r="O34" s="10"/>
      <c r="P34" s="10">
        <v>29</v>
      </c>
      <c r="Q34" s="13"/>
      <c r="R34" s="13">
        <f>F34+H34+J34+L34+N34+P34</f>
        <v>253</v>
      </c>
      <c r="S34" s="13"/>
      <c r="T34" s="10">
        <v>47</v>
      </c>
      <c r="U34" s="10"/>
      <c r="V34" s="10">
        <v>46</v>
      </c>
      <c r="W34" s="10"/>
      <c r="X34" s="10">
        <v>43</v>
      </c>
      <c r="Y34" s="10"/>
      <c r="Z34" s="10">
        <v>39</v>
      </c>
      <c r="AA34" s="10"/>
      <c r="AB34" s="10">
        <v>44</v>
      </c>
      <c r="AC34" s="10"/>
      <c r="AD34" s="10">
        <v>38</v>
      </c>
      <c r="AE34" s="10"/>
      <c r="AF34" s="13">
        <f>T34+V34+X34+Z34+AB34+AD34</f>
        <v>257</v>
      </c>
      <c r="AG34" s="13"/>
      <c r="AH34" s="13">
        <f>R34+AF34</f>
        <v>510</v>
      </c>
      <c r="AI34" s="13"/>
      <c r="AJ34" s="115">
        <f>SUM(AH11+AH34)</f>
        <v>1031</v>
      </c>
      <c r="AK34" s="18"/>
    </row>
    <row r="35" spans="1:37" x14ac:dyDescent="0.25">
      <c r="A35" s="35" t="s">
        <v>32</v>
      </c>
      <c r="B35" s="35" t="s">
        <v>31</v>
      </c>
      <c r="C35" s="34" t="s">
        <v>39</v>
      </c>
      <c r="D35" s="34" t="s">
        <v>281</v>
      </c>
      <c r="E35" s="10" t="s">
        <v>414</v>
      </c>
      <c r="F35" s="10">
        <v>48</v>
      </c>
      <c r="G35" s="10"/>
      <c r="H35" s="10">
        <v>41</v>
      </c>
      <c r="I35" s="10"/>
      <c r="J35" s="10">
        <v>45</v>
      </c>
      <c r="K35" s="10"/>
      <c r="L35" s="10">
        <v>41</v>
      </c>
      <c r="M35" s="10"/>
      <c r="N35" s="10">
        <v>23</v>
      </c>
      <c r="O35" s="10"/>
      <c r="P35" s="10">
        <v>42</v>
      </c>
      <c r="Q35" s="13"/>
      <c r="R35" s="13">
        <f>F35+H35+J35+L35+N35+P35</f>
        <v>240</v>
      </c>
      <c r="S35" s="13"/>
      <c r="T35" s="10">
        <v>44</v>
      </c>
      <c r="U35" s="10"/>
      <c r="V35" s="10">
        <v>43</v>
      </c>
      <c r="W35" s="10"/>
      <c r="X35" s="10">
        <v>47</v>
      </c>
      <c r="Y35" s="10"/>
      <c r="Z35" s="10">
        <v>48</v>
      </c>
      <c r="AA35" s="10"/>
      <c r="AB35" s="10">
        <v>40</v>
      </c>
      <c r="AC35" s="10"/>
      <c r="AD35" s="10">
        <v>45</v>
      </c>
      <c r="AE35" s="10"/>
      <c r="AF35" s="13">
        <f>T35+V35+X35+Z35+AB35+AD35</f>
        <v>267</v>
      </c>
      <c r="AG35" s="13"/>
      <c r="AH35" s="13">
        <f>R35+AF35</f>
        <v>507</v>
      </c>
      <c r="AI35" s="13"/>
      <c r="AJ35" s="115">
        <f>SUM(AH12+AH35)</f>
        <v>1023</v>
      </c>
      <c r="AK35" s="18"/>
    </row>
    <row r="36" spans="1:37" x14ac:dyDescent="0.25">
      <c r="A36" s="35" t="s">
        <v>33</v>
      </c>
      <c r="B36" s="35" t="s">
        <v>34</v>
      </c>
      <c r="C36" s="33" t="s">
        <v>40</v>
      </c>
      <c r="D36" s="33" t="s">
        <v>41</v>
      </c>
      <c r="E36" s="10"/>
      <c r="F36" s="10">
        <v>20</v>
      </c>
      <c r="G36" s="10"/>
      <c r="H36" s="10">
        <v>36</v>
      </c>
      <c r="I36" s="10"/>
      <c r="J36" s="10">
        <v>8</v>
      </c>
      <c r="K36" s="10"/>
      <c r="L36" s="10">
        <v>29</v>
      </c>
      <c r="M36" s="10"/>
      <c r="N36" s="10">
        <v>5</v>
      </c>
      <c r="O36" s="10"/>
      <c r="P36" s="10">
        <v>7</v>
      </c>
      <c r="Q36" s="13"/>
      <c r="R36" s="13">
        <f>F36+H36+J36+L36+N36+P36</f>
        <v>105</v>
      </c>
      <c r="S36" s="13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3">
        <f>T36+V36+X36+Z36+AB36+AD36</f>
        <v>0</v>
      </c>
      <c r="AG36" s="13"/>
      <c r="AH36" s="13">
        <f>R36+AF36</f>
        <v>105</v>
      </c>
      <c r="AI36" s="13"/>
      <c r="AJ36" s="115">
        <f>SUM(AH19+AH36)</f>
        <v>105</v>
      </c>
      <c r="AK36" s="18"/>
    </row>
    <row r="37" spans="1:37" x14ac:dyDescent="0.25">
      <c r="A37" s="35" t="s">
        <v>34</v>
      </c>
      <c r="B37" s="35" t="s">
        <v>33</v>
      </c>
      <c r="C37" s="33" t="s">
        <v>415</v>
      </c>
      <c r="D37" s="33" t="s">
        <v>44</v>
      </c>
      <c r="E37" s="10"/>
      <c r="F37" s="10">
        <v>49</v>
      </c>
      <c r="G37" s="10"/>
      <c r="H37" s="10">
        <v>47</v>
      </c>
      <c r="I37" s="10"/>
      <c r="J37" s="10">
        <v>44</v>
      </c>
      <c r="K37" s="10"/>
      <c r="L37" s="10">
        <v>48</v>
      </c>
      <c r="M37" s="10"/>
      <c r="N37" s="10">
        <v>45</v>
      </c>
      <c r="O37" s="10"/>
      <c r="P37" s="10">
        <v>41</v>
      </c>
      <c r="Q37" s="13"/>
      <c r="R37" s="13">
        <f>F37+H37+J37+L37+N37+P37</f>
        <v>274</v>
      </c>
      <c r="S37" s="13"/>
      <c r="T37" s="10">
        <v>49</v>
      </c>
      <c r="U37" s="10"/>
      <c r="V37" s="10">
        <v>48</v>
      </c>
      <c r="W37" s="10"/>
      <c r="X37" s="10">
        <v>47</v>
      </c>
      <c r="Y37" s="10"/>
      <c r="Z37" s="10">
        <v>47</v>
      </c>
      <c r="AA37" s="10"/>
      <c r="AB37" s="10">
        <v>46</v>
      </c>
      <c r="AC37" s="10"/>
      <c r="AD37" s="10">
        <v>43</v>
      </c>
      <c r="AE37" s="10"/>
      <c r="AF37" s="13">
        <f>T37+V37+X37+Z37+AB37+AD37</f>
        <v>280</v>
      </c>
      <c r="AG37" s="13"/>
      <c r="AH37" s="13">
        <f>R37+AF37</f>
        <v>554</v>
      </c>
      <c r="AI37" s="13"/>
      <c r="AJ37" s="115">
        <f>SUM(AH14+AH37)</f>
        <v>1109</v>
      </c>
      <c r="AK37" s="18"/>
    </row>
    <row r="38" spans="1:37" x14ac:dyDescent="0.25">
      <c r="A38" s="35" t="s">
        <v>14</v>
      </c>
      <c r="B38" s="35" t="s">
        <v>15</v>
      </c>
      <c r="C38" s="33" t="s">
        <v>47</v>
      </c>
      <c r="D38" s="33" t="s">
        <v>48</v>
      </c>
      <c r="E38" s="13"/>
      <c r="F38" s="10">
        <v>48</v>
      </c>
      <c r="G38" s="10"/>
      <c r="H38" s="10">
        <v>48</v>
      </c>
      <c r="I38" s="10"/>
      <c r="J38" s="10">
        <v>48</v>
      </c>
      <c r="K38" s="10"/>
      <c r="L38" s="10">
        <v>50</v>
      </c>
      <c r="M38" s="10"/>
      <c r="N38" s="10">
        <v>44</v>
      </c>
      <c r="O38" s="10"/>
      <c r="P38" s="10">
        <v>46</v>
      </c>
      <c r="Q38" s="13"/>
      <c r="R38" s="13">
        <f>F38+H38+J38+L38+N38+P38</f>
        <v>284</v>
      </c>
      <c r="S38" s="13"/>
      <c r="T38" s="10">
        <v>48</v>
      </c>
      <c r="U38" s="10"/>
      <c r="V38" s="10">
        <v>49</v>
      </c>
      <c r="W38" s="10"/>
      <c r="X38" s="10">
        <v>46</v>
      </c>
      <c r="Y38" s="10"/>
      <c r="Z38" s="10">
        <v>46</v>
      </c>
      <c r="AA38" s="10"/>
      <c r="AB38" s="10">
        <v>45</v>
      </c>
      <c r="AC38" s="10"/>
      <c r="AD38" s="10">
        <v>47</v>
      </c>
      <c r="AE38" s="10"/>
      <c r="AF38" s="13">
        <f>T38+V38+X38+Z38+AB38+AD38</f>
        <v>281</v>
      </c>
      <c r="AG38" s="13"/>
      <c r="AH38" s="13">
        <f>R38+AF38</f>
        <v>565</v>
      </c>
      <c r="AI38" s="13"/>
      <c r="AJ38" s="115">
        <f>SUM(AH13+AH38)</f>
        <v>1119</v>
      </c>
      <c r="AK38" s="18"/>
    </row>
    <row r="39" spans="1:3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7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7" x14ac:dyDescent="0.25">
      <c r="A41" s="152" t="s">
        <v>16</v>
      </c>
      <c r="B41" s="153"/>
      <c r="C41" s="153"/>
      <c r="D41" s="153"/>
      <c r="E41" s="153"/>
      <c r="F41" s="154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14"/>
      <c r="AJ41" s="14"/>
    </row>
    <row r="42" spans="1:37" x14ac:dyDescent="0.25">
      <c r="A42" s="24" t="s">
        <v>17</v>
      </c>
      <c r="B42" s="25" t="s">
        <v>0</v>
      </c>
      <c r="C42" s="25" t="s">
        <v>1</v>
      </c>
      <c r="D42" s="25" t="s">
        <v>2</v>
      </c>
      <c r="E42" s="13" t="s">
        <v>8</v>
      </c>
      <c r="F42" s="10"/>
      <c r="G42" s="14"/>
      <c r="H42" s="14"/>
      <c r="I42" s="14"/>
      <c r="J42" s="14"/>
      <c r="K42" s="14"/>
      <c r="L42" s="14"/>
      <c r="M42" s="14"/>
      <c r="N42" s="14"/>
      <c r="O42" s="14"/>
    </row>
    <row r="43" spans="1:37" x14ac:dyDescent="0.25">
      <c r="A43" s="7">
        <v>1</v>
      </c>
      <c r="B43" s="33" t="s">
        <v>42</v>
      </c>
      <c r="C43" s="33" t="s">
        <v>282</v>
      </c>
      <c r="D43" s="13"/>
      <c r="E43" s="13">
        <v>580</v>
      </c>
      <c r="F43" s="10"/>
      <c r="G43" s="14"/>
      <c r="H43" s="14"/>
      <c r="I43" s="14"/>
      <c r="J43" s="14"/>
      <c r="K43" s="14"/>
      <c r="L43" s="14"/>
      <c r="M43" s="14"/>
      <c r="N43" s="14"/>
      <c r="O43" s="14"/>
    </row>
    <row r="44" spans="1:37" x14ac:dyDescent="0.25">
      <c r="A44" s="7">
        <v>2</v>
      </c>
      <c r="B44" s="34" t="s">
        <v>37</v>
      </c>
      <c r="C44" s="34" t="s">
        <v>38</v>
      </c>
      <c r="D44" s="13"/>
      <c r="E44" s="13">
        <v>576</v>
      </c>
      <c r="F44" s="10"/>
      <c r="G44" s="14"/>
      <c r="H44" s="14"/>
      <c r="I44" s="14"/>
      <c r="J44" s="14"/>
      <c r="K44" s="14"/>
      <c r="L44" s="14"/>
      <c r="M44" s="14"/>
      <c r="N44" s="14"/>
      <c r="O44" s="14"/>
    </row>
    <row r="45" spans="1:37" x14ac:dyDescent="0.25">
      <c r="A45" s="7">
        <v>3</v>
      </c>
      <c r="B45" s="33" t="s">
        <v>49</v>
      </c>
      <c r="C45" s="33" t="s">
        <v>50</v>
      </c>
      <c r="D45" s="13"/>
      <c r="E45" s="13">
        <v>557</v>
      </c>
      <c r="F45" s="10"/>
      <c r="G45" s="14"/>
      <c r="H45" s="14"/>
      <c r="I45" s="14"/>
      <c r="J45" s="14"/>
      <c r="K45" s="14"/>
      <c r="L45" s="14"/>
      <c r="M45" s="14"/>
      <c r="N45" s="14"/>
      <c r="O45" s="14"/>
    </row>
    <row r="46" spans="1:37" x14ac:dyDescent="0.25">
      <c r="A46" s="10">
        <v>4</v>
      </c>
      <c r="B46" s="33" t="s">
        <v>415</v>
      </c>
      <c r="C46" s="33" t="s">
        <v>44</v>
      </c>
      <c r="D46" s="13"/>
      <c r="E46" s="13">
        <v>555</v>
      </c>
      <c r="F46" s="10"/>
      <c r="G46" s="14"/>
      <c r="H46" s="14"/>
      <c r="I46" s="14"/>
      <c r="J46" s="14"/>
      <c r="K46" s="14"/>
      <c r="L46" s="14"/>
      <c r="M46" s="14"/>
      <c r="N46" s="14"/>
      <c r="O46" s="14"/>
    </row>
    <row r="47" spans="1:37" x14ac:dyDescent="0.25">
      <c r="A47" s="10">
        <v>5</v>
      </c>
      <c r="B47" s="33" t="s">
        <v>47</v>
      </c>
      <c r="C47" s="33" t="s">
        <v>48</v>
      </c>
      <c r="D47" s="13"/>
      <c r="E47" s="13">
        <v>554</v>
      </c>
      <c r="F47" s="10"/>
      <c r="G47" s="14"/>
      <c r="H47" s="14"/>
      <c r="I47" s="14"/>
      <c r="J47" s="14"/>
      <c r="K47" s="14"/>
      <c r="L47" s="14"/>
      <c r="M47" s="14"/>
      <c r="N47" s="14"/>
      <c r="O47" s="14"/>
    </row>
    <row r="48" spans="1:37" x14ac:dyDescent="0.25">
      <c r="A48" s="10">
        <v>6</v>
      </c>
      <c r="B48" s="33" t="s">
        <v>35</v>
      </c>
      <c r="C48" s="33" t="s">
        <v>36</v>
      </c>
      <c r="D48" s="13"/>
      <c r="E48" s="13">
        <v>521</v>
      </c>
      <c r="F48" s="10"/>
      <c r="G48" s="14"/>
      <c r="H48" s="14"/>
      <c r="I48" s="14"/>
      <c r="J48" s="14"/>
      <c r="K48" s="14"/>
      <c r="L48" s="14"/>
      <c r="M48" s="14"/>
      <c r="N48" s="14"/>
      <c r="O48" s="14"/>
    </row>
    <row r="49" spans="1:38" x14ac:dyDescent="0.25">
      <c r="A49" s="10">
        <v>7</v>
      </c>
      <c r="B49" s="34" t="s">
        <v>39</v>
      </c>
      <c r="C49" s="34" t="s">
        <v>281</v>
      </c>
      <c r="D49" s="10" t="s">
        <v>414</v>
      </c>
      <c r="E49" s="13">
        <v>516</v>
      </c>
      <c r="F49" s="10"/>
      <c r="G49" s="14"/>
      <c r="H49" s="14"/>
      <c r="I49" s="14"/>
      <c r="J49" s="14"/>
      <c r="K49" s="14"/>
      <c r="L49" s="14"/>
      <c r="M49" s="14"/>
      <c r="N49" s="14"/>
      <c r="O49" s="14"/>
    </row>
    <row r="50" spans="1:38" x14ac:dyDescent="0.25">
      <c r="A50" s="10">
        <v>8</v>
      </c>
      <c r="B50" s="33" t="s">
        <v>51</v>
      </c>
      <c r="C50" s="33" t="s">
        <v>52</v>
      </c>
      <c r="D50" s="13"/>
      <c r="E50" s="13">
        <v>503</v>
      </c>
      <c r="F50" s="10"/>
      <c r="G50" s="14"/>
      <c r="H50" s="14"/>
      <c r="I50" s="14"/>
      <c r="J50" s="14"/>
      <c r="K50" s="14"/>
      <c r="L50" s="14"/>
      <c r="M50" s="14"/>
      <c r="N50" s="14"/>
      <c r="O50" s="14"/>
    </row>
    <row r="51" spans="1:38" x14ac:dyDescent="0.25">
      <c r="A51" s="10">
        <v>9</v>
      </c>
      <c r="B51" s="33" t="s">
        <v>45</v>
      </c>
      <c r="C51" s="33" t="s">
        <v>46</v>
      </c>
      <c r="D51" s="10" t="s">
        <v>414</v>
      </c>
      <c r="E51" s="13">
        <v>488</v>
      </c>
      <c r="F51" s="10"/>
      <c r="G51" s="14"/>
      <c r="H51" s="14"/>
      <c r="I51" s="14"/>
      <c r="J51" s="14"/>
      <c r="K51" s="14"/>
      <c r="L51" s="14"/>
      <c r="M51" s="14"/>
      <c r="N51" s="14"/>
      <c r="O51" s="14"/>
    </row>
    <row r="52" spans="1:38" x14ac:dyDescent="0.25">
      <c r="A52" s="10">
        <v>10</v>
      </c>
      <c r="B52" s="33" t="s">
        <v>40</v>
      </c>
      <c r="C52" s="33" t="s">
        <v>41</v>
      </c>
      <c r="D52" s="13"/>
      <c r="E52" s="13">
        <v>0</v>
      </c>
      <c r="F52" s="10"/>
      <c r="G52" s="14"/>
      <c r="H52" s="14"/>
      <c r="I52" s="14"/>
      <c r="J52" s="14"/>
      <c r="K52" s="14"/>
      <c r="L52" s="14"/>
      <c r="M52" s="14"/>
      <c r="N52" s="14"/>
      <c r="O52" s="14"/>
    </row>
    <row r="53" spans="1:38" x14ac:dyDescent="0.25">
      <c r="A53" s="26"/>
      <c r="B53" s="2"/>
      <c r="C53" s="2"/>
      <c r="D53" s="2"/>
      <c r="E53" s="14"/>
      <c r="F53" s="66"/>
      <c r="G53" s="14"/>
      <c r="H53" s="14"/>
      <c r="I53" s="14"/>
      <c r="J53" s="14"/>
      <c r="K53" s="14"/>
      <c r="L53" s="14"/>
      <c r="M53" s="14"/>
      <c r="N53" s="14"/>
      <c r="O53" s="14"/>
    </row>
    <row r="54" spans="1:38" x14ac:dyDescent="0.25">
      <c r="A54" s="152" t="s">
        <v>19</v>
      </c>
      <c r="B54" s="153"/>
      <c r="C54" s="153"/>
      <c r="D54" s="153"/>
      <c r="E54" s="153"/>
      <c r="F54" s="154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14"/>
      <c r="AI54" s="14"/>
      <c r="AJ54" s="14"/>
    </row>
    <row r="55" spans="1:38" x14ac:dyDescent="0.25">
      <c r="A55" s="24" t="s">
        <v>17</v>
      </c>
      <c r="B55" s="25" t="s">
        <v>0</v>
      </c>
      <c r="C55" s="25" t="s">
        <v>1</v>
      </c>
      <c r="D55" s="25" t="s">
        <v>2</v>
      </c>
      <c r="E55" s="13" t="s">
        <v>8</v>
      </c>
      <c r="F55" s="10"/>
      <c r="G55" s="14"/>
      <c r="H55" s="14"/>
      <c r="I55" s="14"/>
      <c r="J55" s="14"/>
      <c r="K55" s="14"/>
      <c r="L55" s="14"/>
      <c r="M55" s="14"/>
      <c r="N55" s="14"/>
      <c r="O55" s="14"/>
    </row>
    <row r="56" spans="1:38" x14ac:dyDescent="0.25">
      <c r="A56" s="10">
        <v>1</v>
      </c>
      <c r="B56" s="33" t="s">
        <v>49</v>
      </c>
      <c r="C56" s="33" t="s">
        <v>50</v>
      </c>
      <c r="D56" s="13"/>
      <c r="E56" s="13">
        <v>579</v>
      </c>
      <c r="F56" s="13"/>
      <c r="G56" s="14"/>
      <c r="H56" s="14"/>
      <c r="I56" s="14"/>
      <c r="J56" s="14"/>
      <c r="K56" s="14"/>
      <c r="L56" s="14"/>
      <c r="M56" s="14"/>
      <c r="N56" s="14"/>
      <c r="O56" s="14"/>
    </row>
    <row r="57" spans="1:38" x14ac:dyDescent="0.25">
      <c r="A57" s="10">
        <v>2</v>
      </c>
      <c r="B57" s="34" t="s">
        <v>37</v>
      </c>
      <c r="C57" s="34" t="s">
        <v>38</v>
      </c>
      <c r="D57" s="13"/>
      <c r="E57" s="13">
        <v>574</v>
      </c>
      <c r="F57" s="13"/>
      <c r="G57" s="14"/>
      <c r="H57" s="14"/>
      <c r="I57" s="14"/>
      <c r="J57" s="14"/>
      <c r="K57" s="14"/>
      <c r="L57" s="14"/>
      <c r="M57" s="14"/>
      <c r="N57" s="14"/>
      <c r="O57" s="14"/>
    </row>
    <row r="58" spans="1:38" x14ac:dyDescent="0.25">
      <c r="A58" s="10">
        <v>3</v>
      </c>
      <c r="B58" s="33" t="s">
        <v>42</v>
      </c>
      <c r="C58" s="33" t="s">
        <v>282</v>
      </c>
      <c r="D58" s="13"/>
      <c r="E58" s="13">
        <v>570</v>
      </c>
      <c r="F58" s="13"/>
      <c r="G58" s="14"/>
      <c r="H58" s="14"/>
      <c r="I58" s="14"/>
      <c r="J58" s="14"/>
      <c r="K58" s="14"/>
      <c r="L58" s="14"/>
      <c r="M58" s="14"/>
      <c r="N58" s="14"/>
      <c r="O58" s="14"/>
    </row>
    <row r="59" spans="1:38" x14ac:dyDescent="0.25">
      <c r="A59" s="10">
        <v>4</v>
      </c>
      <c r="B59" s="33" t="s">
        <v>47</v>
      </c>
      <c r="C59" s="33" t="s">
        <v>48</v>
      </c>
      <c r="D59" s="13"/>
      <c r="E59" s="13">
        <v>565</v>
      </c>
      <c r="F59" s="13"/>
      <c r="G59" s="14"/>
      <c r="H59" s="14"/>
      <c r="I59" s="14"/>
      <c r="J59" s="14"/>
      <c r="K59" s="14"/>
      <c r="L59" s="14"/>
      <c r="M59" s="14"/>
      <c r="N59" s="14"/>
      <c r="O59" s="14"/>
    </row>
    <row r="60" spans="1:38" x14ac:dyDescent="0.25">
      <c r="A60" s="10">
        <v>5</v>
      </c>
      <c r="B60" s="33" t="s">
        <v>415</v>
      </c>
      <c r="C60" s="33" t="s">
        <v>44</v>
      </c>
      <c r="D60" s="13"/>
      <c r="E60" s="13">
        <v>554</v>
      </c>
      <c r="F60" s="13"/>
      <c r="G60" s="14"/>
      <c r="H60" s="14"/>
      <c r="I60" s="14"/>
      <c r="J60" s="14"/>
      <c r="K60" s="14"/>
      <c r="L60" s="14"/>
      <c r="M60" s="14"/>
      <c r="N60" s="14"/>
      <c r="O60" s="14"/>
    </row>
    <row r="61" spans="1:38" x14ac:dyDescent="0.25">
      <c r="A61" s="10">
        <v>6</v>
      </c>
      <c r="B61" s="33" t="s">
        <v>35</v>
      </c>
      <c r="C61" s="33" t="s">
        <v>36</v>
      </c>
      <c r="D61" s="13"/>
      <c r="E61" s="13">
        <v>510</v>
      </c>
      <c r="F61" s="13"/>
      <c r="G61" s="14"/>
      <c r="H61" s="14"/>
      <c r="I61" s="14"/>
      <c r="J61" s="14"/>
      <c r="K61" s="14"/>
      <c r="L61" s="14"/>
      <c r="M61" s="14"/>
      <c r="N61" s="14"/>
      <c r="O61" s="1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</row>
    <row r="62" spans="1:38" x14ac:dyDescent="0.25">
      <c r="A62" s="10">
        <v>7</v>
      </c>
      <c r="B62" s="34" t="s">
        <v>39</v>
      </c>
      <c r="C62" s="34" t="s">
        <v>281</v>
      </c>
      <c r="D62" s="10" t="s">
        <v>414</v>
      </c>
      <c r="E62" s="13">
        <v>507</v>
      </c>
      <c r="F62" s="13"/>
      <c r="G62" s="14"/>
      <c r="H62" s="14"/>
      <c r="I62" s="14"/>
      <c r="J62" s="14"/>
      <c r="K62" s="14"/>
      <c r="L62" s="14"/>
      <c r="M62" s="14"/>
      <c r="N62" s="14"/>
      <c r="O62" s="1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</row>
    <row r="63" spans="1:38" x14ac:dyDescent="0.25">
      <c r="A63" s="10">
        <v>8</v>
      </c>
      <c r="B63" s="33" t="s">
        <v>51</v>
      </c>
      <c r="C63" s="33" t="s">
        <v>52</v>
      </c>
      <c r="D63" s="13"/>
      <c r="E63" s="13">
        <v>504</v>
      </c>
      <c r="F63" s="13"/>
      <c r="G63" s="14"/>
      <c r="H63" s="14"/>
      <c r="I63" s="14"/>
      <c r="J63" s="14"/>
      <c r="K63" s="14"/>
      <c r="L63" s="14"/>
      <c r="M63" s="14"/>
      <c r="N63" s="14"/>
      <c r="O63" s="1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</row>
    <row r="64" spans="1:38" x14ac:dyDescent="0.25">
      <c r="A64" s="10">
        <v>9</v>
      </c>
      <c r="B64" s="33" t="s">
        <v>45</v>
      </c>
      <c r="C64" s="33" t="s">
        <v>46</v>
      </c>
      <c r="D64" s="10" t="s">
        <v>414</v>
      </c>
      <c r="E64" s="13">
        <v>483</v>
      </c>
      <c r="F64" s="13"/>
      <c r="G64" s="14"/>
      <c r="H64" s="14"/>
      <c r="I64" s="14"/>
      <c r="J64" s="14"/>
      <c r="K64" s="14"/>
      <c r="L64" s="14"/>
      <c r="M64" s="14"/>
      <c r="N64" s="14"/>
      <c r="O64" s="1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</row>
    <row r="65" spans="1:38" x14ac:dyDescent="0.25">
      <c r="A65" s="27">
        <v>10</v>
      </c>
      <c r="B65" s="33" t="s">
        <v>40</v>
      </c>
      <c r="C65" s="33" t="s">
        <v>41</v>
      </c>
      <c r="D65" s="28"/>
      <c r="E65" s="13">
        <v>105</v>
      </c>
      <c r="F65" s="13"/>
      <c r="G65" s="14"/>
      <c r="H65" s="14"/>
      <c r="I65" s="14"/>
      <c r="J65" s="14"/>
      <c r="K65" s="14"/>
      <c r="L65" s="14"/>
      <c r="M65" s="14"/>
      <c r="N65" s="14"/>
      <c r="O65" s="1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</row>
    <row r="66" spans="1:38" x14ac:dyDescent="0.25">
      <c r="A66" s="29"/>
      <c r="B66" s="30"/>
      <c r="C66" s="30"/>
      <c r="D66" s="30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</row>
    <row r="67" spans="1:38" x14ac:dyDescent="0.25">
      <c r="A67" s="116" t="s">
        <v>108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  <c r="O67" s="54"/>
      <c r="P67" s="54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84"/>
      <c r="AL67" s="84"/>
    </row>
    <row r="68" spans="1:38" x14ac:dyDescent="0.25">
      <c r="A68" s="10" t="s">
        <v>17</v>
      </c>
      <c r="B68" s="13" t="s">
        <v>0</v>
      </c>
      <c r="C68" s="13" t="s">
        <v>1</v>
      </c>
      <c r="D68" s="13" t="s">
        <v>419</v>
      </c>
      <c r="E68" s="10">
        <v>4</v>
      </c>
      <c r="F68" s="10">
        <v>4</v>
      </c>
      <c r="G68" s="10">
        <v>4</v>
      </c>
      <c r="H68" s="10">
        <v>4</v>
      </c>
      <c r="I68" s="98" t="s">
        <v>23</v>
      </c>
      <c r="J68" s="105"/>
      <c r="K68" s="104" t="s">
        <v>280</v>
      </c>
      <c r="L68" s="87"/>
      <c r="M68" s="104" t="s">
        <v>8</v>
      </c>
      <c r="N68" s="105" t="s">
        <v>420</v>
      </c>
      <c r="Q68" s="2"/>
      <c r="R68" s="88"/>
      <c r="S68" s="88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</row>
    <row r="69" spans="1:38" x14ac:dyDescent="0.25">
      <c r="A69" s="7">
        <v>1</v>
      </c>
      <c r="B69" s="33" t="s">
        <v>42</v>
      </c>
      <c r="C69" s="33" t="s">
        <v>282</v>
      </c>
      <c r="D69" s="7" t="s">
        <v>32</v>
      </c>
      <c r="E69" s="13">
        <v>48.4</v>
      </c>
      <c r="F69" s="119">
        <v>50.6</v>
      </c>
      <c r="G69" s="119">
        <v>48.1</v>
      </c>
      <c r="H69" s="120">
        <v>46.8</v>
      </c>
      <c r="I69" s="121">
        <f t="shared" ref="I69:I78" si="1">SUM(E69:H69)</f>
        <v>193.89999999999998</v>
      </c>
      <c r="J69" s="105"/>
      <c r="K69" s="104">
        <v>1150</v>
      </c>
      <c r="L69" s="105"/>
      <c r="M69" s="122">
        <f t="shared" ref="M69:M78" si="2">SUM(I69+K69)</f>
        <v>1343.9</v>
      </c>
      <c r="N69" s="105"/>
      <c r="Q69" s="89"/>
      <c r="R69" s="88"/>
      <c r="S69" s="88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</row>
    <row r="70" spans="1:38" x14ac:dyDescent="0.25">
      <c r="A70" s="7">
        <v>2</v>
      </c>
      <c r="B70" s="34" t="s">
        <v>37</v>
      </c>
      <c r="C70" s="34" t="s">
        <v>38</v>
      </c>
      <c r="D70" s="7" t="s">
        <v>31</v>
      </c>
      <c r="E70" s="13">
        <v>47.2</v>
      </c>
      <c r="F70" s="119">
        <v>48.2</v>
      </c>
      <c r="G70" s="119">
        <v>48.5</v>
      </c>
      <c r="H70" s="120">
        <v>44.8</v>
      </c>
      <c r="I70" s="121">
        <f t="shared" si="1"/>
        <v>188.7</v>
      </c>
      <c r="J70" s="105"/>
      <c r="K70" s="104">
        <v>1150</v>
      </c>
      <c r="L70" s="105"/>
      <c r="M70" s="122">
        <f t="shared" si="2"/>
        <v>1338.7</v>
      </c>
      <c r="N70" s="105"/>
      <c r="Q70" s="89"/>
      <c r="R70" s="88"/>
      <c r="S70" s="88"/>
      <c r="T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</row>
    <row r="71" spans="1:38" x14ac:dyDescent="0.25">
      <c r="A71" s="7">
        <v>3</v>
      </c>
      <c r="B71" s="33" t="s">
        <v>49</v>
      </c>
      <c r="C71" s="33" t="s">
        <v>50</v>
      </c>
      <c r="D71" s="7" t="s">
        <v>33</v>
      </c>
      <c r="E71" s="13">
        <v>46.5</v>
      </c>
      <c r="F71" s="119">
        <v>50.1</v>
      </c>
      <c r="G71" s="119">
        <v>50.6</v>
      </c>
      <c r="H71" s="120">
        <v>49.1</v>
      </c>
      <c r="I71" s="121">
        <f t="shared" si="1"/>
        <v>196.29999999999998</v>
      </c>
      <c r="J71" s="105"/>
      <c r="K71" s="104">
        <v>1136</v>
      </c>
      <c r="L71" s="105"/>
      <c r="M71" s="122">
        <f t="shared" si="2"/>
        <v>1332.3</v>
      </c>
      <c r="N71" s="105"/>
      <c r="Q71" s="89"/>
      <c r="R71" s="88"/>
      <c r="S71" s="88"/>
      <c r="T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</row>
    <row r="72" spans="1:38" x14ac:dyDescent="0.25">
      <c r="A72" s="7">
        <v>4</v>
      </c>
      <c r="B72" s="33" t="s">
        <v>47</v>
      </c>
      <c r="C72" s="33" t="s">
        <v>48</v>
      </c>
      <c r="D72" s="7" t="s">
        <v>34</v>
      </c>
      <c r="E72" s="13">
        <v>49.3</v>
      </c>
      <c r="F72" s="119">
        <v>46.2</v>
      </c>
      <c r="G72" s="119">
        <v>48.2</v>
      </c>
      <c r="H72" s="120">
        <v>46.5</v>
      </c>
      <c r="I72" s="121">
        <f t="shared" si="1"/>
        <v>190.2</v>
      </c>
      <c r="J72" s="105"/>
      <c r="K72" s="104">
        <v>1119</v>
      </c>
      <c r="L72" s="105"/>
      <c r="M72" s="122">
        <f t="shared" si="2"/>
        <v>1309.2</v>
      </c>
      <c r="N72" s="105"/>
      <c r="Q72" s="89"/>
      <c r="R72" s="88"/>
      <c r="S72" s="88"/>
      <c r="T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</row>
    <row r="73" spans="1:38" x14ac:dyDescent="0.25">
      <c r="A73" s="7">
        <v>5</v>
      </c>
      <c r="B73" s="33" t="s">
        <v>415</v>
      </c>
      <c r="C73" s="33" t="s">
        <v>44</v>
      </c>
      <c r="D73" s="7" t="s">
        <v>14</v>
      </c>
      <c r="E73" s="13">
        <v>44.6</v>
      </c>
      <c r="F73" s="119">
        <v>35.9</v>
      </c>
      <c r="G73" s="119">
        <v>46.2</v>
      </c>
      <c r="H73" s="120">
        <v>42.9</v>
      </c>
      <c r="I73" s="121">
        <f t="shared" si="1"/>
        <v>169.6</v>
      </c>
      <c r="J73" s="105"/>
      <c r="K73" s="104">
        <v>1109</v>
      </c>
      <c r="L73" s="105"/>
      <c r="M73" s="122">
        <f t="shared" si="2"/>
        <v>1278.5999999999999</v>
      </c>
      <c r="N73" s="105"/>
      <c r="Q73" s="89"/>
      <c r="R73" s="14"/>
      <c r="S73" s="14"/>
    </row>
    <row r="74" spans="1:38" x14ac:dyDescent="0.25">
      <c r="A74" s="7">
        <v>6</v>
      </c>
      <c r="B74" s="33" t="s">
        <v>35</v>
      </c>
      <c r="C74" s="33" t="s">
        <v>36</v>
      </c>
      <c r="D74" s="7" t="s">
        <v>15</v>
      </c>
      <c r="E74" s="13">
        <v>45.1</v>
      </c>
      <c r="F74" s="119">
        <v>34.6</v>
      </c>
      <c r="G74" s="119">
        <v>48.1</v>
      </c>
      <c r="H74" s="120">
        <v>43.8</v>
      </c>
      <c r="I74" s="121">
        <f t="shared" si="1"/>
        <v>171.60000000000002</v>
      </c>
      <c r="J74" s="105"/>
      <c r="K74" s="104">
        <v>1031</v>
      </c>
      <c r="L74" s="105"/>
      <c r="M74" s="122">
        <f t="shared" si="2"/>
        <v>1202.5999999999999</v>
      </c>
      <c r="N74" s="105"/>
      <c r="Q74" s="89"/>
      <c r="R74" s="14"/>
      <c r="S74" s="14"/>
    </row>
    <row r="75" spans="1:38" x14ac:dyDescent="0.25">
      <c r="A75" s="10">
        <v>7</v>
      </c>
      <c r="B75" s="34" t="s">
        <v>39</v>
      </c>
      <c r="C75" s="34" t="s">
        <v>281</v>
      </c>
      <c r="D75" s="10"/>
      <c r="E75" s="13"/>
      <c r="F75" s="119"/>
      <c r="G75" s="119"/>
      <c r="H75" s="51"/>
      <c r="I75" s="123">
        <f t="shared" si="1"/>
        <v>0</v>
      </c>
      <c r="J75" s="105"/>
      <c r="K75" s="104">
        <v>1023</v>
      </c>
      <c r="L75" s="105"/>
      <c r="M75" s="122">
        <f t="shared" si="2"/>
        <v>1023</v>
      </c>
      <c r="N75" s="105"/>
      <c r="Q75" s="89"/>
      <c r="R75" s="14"/>
      <c r="S75" s="14"/>
    </row>
    <row r="76" spans="1:38" x14ac:dyDescent="0.25">
      <c r="A76" s="10">
        <v>8</v>
      </c>
      <c r="B76" s="33" t="s">
        <v>51</v>
      </c>
      <c r="C76" s="33" t="s">
        <v>52</v>
      </c>
      <c r="D76" s="10"/>
      <c r="E76" s="13"/>
      <c r="F76" s="119"/>
      <c r="G76" s="119"/>
      <c r="H76" s="51"/>
      <c r="I76" s="123">
        <f t="shared" si="1"/>
        <v>0</v>
      </c>
      <c r="J76" s="105"/>
      <c r="K76" s="104">
        <v>1007</v>
      </c>
      <c r="L76" s="105"/>
      <c r="M76" s="122">
        <f t="shared" si="2"/>
        <v>1007</v>
      </c>
      <c r="N76" s="105"/>
      <c r="Q76" s="89"/>
      <c r="R76" s="14"/>
      <c r="S76" s="14"/>
    </row>
    <row r="77" spans="1:38" x14ac:dyDescent="0.25">
      <c r="A77" s="10">
        <v>9</v>
      </c>
      <c r="B77" s="33" t="s">
        <v>45</v>
      </c>
      <c r="C77" s="33" t="s">
        <v>46</v>
      </c>
      <c r="D77" s="10"/>
      <c r="E77" s="13"/>
      <c r="F77" s="119"/>
      <c r="G77" s="13"/>
      <c r="H77" s="51"/>
      <c r="I77" s="123">
        <f t="shared" si="1"/>
        <v>0</v>
      </c>
      <c r="J77" s="105"/>
      <c r="K77" s="104">
        <v>971</v>
      </c>
      <c r="L77" s="105"/>
      <c r="M77" s="122">
        <f t="shared" si="2"/>
        <v>971</v>
      </c>
      <c r="N77" s="105"/>
      <c r="Q77" s="89"/>
      <c r="R77" s="14"/>
      <c r="S77" s="14"/>
    </row>
    <row r="78" spans="1:38" x14ac:dyDescent="0.25">
      <c r="A78" s="10">
        <v>10</v>
      </c>
      <c r="B78" s="33" t="s">
        <v>40</v>
      </c>
      <c r="C78" s="33" t="s">
        <v>41</v>
      </c>
      <c r="D78" s="10"/>
      <c r="E78" s="13"/>
      <c r="F78" s="119"/>
      <c r="G78" s="13"/>
      <c r="H78" s="51"/>
      <c r="I78" s="123">
        <f t="shared" si="1"/>
        <v>0</v>
      </c>
      <c r="J78" s="105"/>
      <c r="K78" s="104">
        <v>105</v>
      </c>
      <c r="L78" s="105"/>
      <c r="M78" s="122">
        <f t="shared" si="2"/>
        <v>105</v>
      </c>
      <c r="N78" s="105"/>
      <c r="Q78" s="90"/>
    </row>
    <row r="79" spans="1:38" x14ac:dyDescent="0.25">
      <c r="A79" s="10">
        <v>9</v>
      </c>
      <c r="B79" s="13"/>
      <c r="C79" s="13"/>
      <c r="D79" s="13"/>
      <c r="E79" s="13"/>
      <c r="F79" s="13"/>
      <c r="G79" s="14"/>
      <c r="H79" s="14"/>
      <c r="I79" s="14"/>
      <c r="J79" s="14"/>
      <c r="K79" s="14"/>
      <c r="L79" s="14"/>
      <c r="M79" s="14"/>
      <c r="N79" s="14"/>
      <c r="O79" s="1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</row>
    <row r="80" spans="1:38" x14ac:dyDescent="0.25">
      <c r="A80" s="27">
        <v>10</v>
      </c>
      <c r="B80" s="28"/>
      <c r="C80" s="28"/>
      <c r="D80" s="28"/>
      <c r="E80" s="13"/>
      <c r="F80" s="13"/>
      <c r="G80" s="14"/>
      <c r="H80" s="14"/>
      <c r="I80" s="14"/>
      <c r="J80" s="14"/>
      <c r="K80" s="14"/>
      <c r="L80" s="14"/>
      <c r="M80" s="14"/>
      <c r="N80" s="14"/>
      <c r="O80" s="1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</row>
    <row r="81" spans="1:37" x14ac:dyDescent="0.25">
      <c r="A81" s="29"/>
      <c r="B81" s="30"/>
      <c r="C81" s="30"/>
      <c r="D81" s="30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</row>
    <row r="82" spans="1:37" x14ac:dyDescent="0.25">
      <c r="A82" s="140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2"/>
      <c r="O82" s="54"/>
      <c r="P82" s="54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84"/>
    </row>
    <row r="83" spans="1:37" x14ac:dyDescent="0.25">
      <c r="A83" s="10"/>
      <c r="B83" s="13"/>
      <c r="C83" s="13"/>
      <c r="D83" s="13"/>
      <c r="E83" s="13"/>
      <c r="F83" s="13"/>
      <c r="G83" s="13"/>
      <c r="H83" s="13"/>
      <c r="I83" s="157"/>
      <c r="J83" s="158"/>
      <c r="K83" s="157"/>
      <c r="L83" s="159"/>
      <c r="M83" s="157"/>
      <c r="N83" s="158"/>
      <c r="Q83" s="2"/>
      <c r="R83" s="88"/>
      <c r="S83" s="88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</row>
    <row r="84" spans="1:37" x14ac:dyDescent="0.25">
      <c r="A84" s="7"/>
      <c r="B84" s="19"/>
      <c r="C84" s="19"/>
      <c r="D84" s="19"/>
      <c r="E84" s="19"/>
      <c r="F84" s="19"/>
      <c r="G84" s="19"/>
      <c r="H84" s="50"/>
      <c r="I84" s="157"/>
      <c r="J84" s="158"/>
      <c r="K84" s="157"/>
      <c r="L84" s="158"/>
      <c r="M84" s="160"/>
      <c r="N84" s="161"/>
      <c r="Q84" s="89"/>
      <c r="R84" s="88"/>
      <c r="S84" s="88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</row>
    <row r="85" spans="1:37" x14ac:dyDescent="0.25">
      <c r="A85" s="7"/>
      <c r="B85" s="19"/>
      <c r="C85" s="19"/>
      <c r="D85" s="19"/>
      <c r="E85" s="19"/>
      <c r="F85" s="19"/>
      <c r="G85" s="19"/>
      <c r="H85" s="50"/>
      <c r="I85" s="157"/>
      <c r="J85" s="158"/>
      <c r="K85" s="157"/>
      <c r="L85" s="158"/>
      <c r="M85" s="160"/>
      <c r="N85" s="161"/>
      <c r="Q85" s="89"/>
      <c r="R85" s="88"/>
      <c r="S85" s="88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</row>
    <row r="86" spans="1:37" x14ac:dyDescent="0.25">
      <c r="A86" s="7"/>
      <c r="B86" s="19"/>
      <c r="C86" s="19"/>
      <c r="D86" s="19"/>
      <c r="E86" s="19"/>
      <c r="F86" s="19"/>
      <c r="G86" s="19"/>
      <c r="H86" s="50"/>
      <c r="I86" s="157"/>
      <c r="J86" s="158"/>
      <c r="K86" s="157"/>
      <c r="L86" s="158"/>
      <c r="M86" s="160"/>
      <c r="N86" s="161"/>
      <c r="Q86" s="89"/>
      <c r="R86" s="88"/>
      <c r="S86" s="88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</row>
    <row r="87" spans="1:37" x14ac:dyDescent="0.25">
      <c r="A87" s="7"/>
      <c r="B87" s="19"/>
      <c r="C87" s="19"/>
      <c r="D87" s="19"/>
      <c r="E87" s="19"/>
      <c r="F87" s="19"/>
      <c r="G87" s="19"/>
      <c r="H87" s="50"/>
      <c r="I87" s="157"/>
      <c r="J87" s="158"/>
      <c r="K87" s="157"/>
      <c r="L87" s="158"/>
      <c r="M87" s="160"/>
      <c r="N87" s="161"/>
      <c r="Q87" s="89"/>
      <c r="R87" s="88"/>
      <c r="S87" s="88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</row>
    <row r="88" spans="1:37" x14ac:dyDescent="0.25">
      <c r="A88" s="7"/>
      <c r="B88" s="19"/>
      <c r="C88" s="19"/>
      <c r="D88" s="19"/>
      <c r="E88" s="19"/>
      <c r="F88" s="19"/>
      <c r="G88" s="19"/>
      <c r="H88" s="50"/>
      <c r="I88" s="157"/>
      <c r="J88" s="158"/>
      <c r="K88" s="157"/>
      <c r="L88" s="158"/>
      <c r="M88" s="160"/>
      <c r="N88" s="161"/>
      <c r="Q88" s="89"/>
      <c r="R88" s="14"/>
      <c r="S88" s="14"/>
    </row>
    <row r="89" spans="1:37" x14ac:dyDescent="0.25">
      <c r="A89" s="7"/>
      <c r="B89" s="19"/>
      <c r="C89" s="19"/>
      <c r="D89" s="19"/>
      <c r="E89" s="19"/>
      <c r="F89" s="19"/>
      <c r="G89" s="19"/>
      <c r="H89" s="50"/>
      <c r="I89" s="157"/>
      <c r="J89" s="158"/>
      <c r="K89" s="157"/>
      <c r="L89" s="158"/>
      <c r="M89" s="160"/>
      <c r="N89" s="161"/>
      <c r="Q89" s="89"/>
      <c r="R89" s="14"/>
      <c r="S89" s="14"/>
    </row>
    <row r="90" spans="1:37" x14ac:dyDescent="0.25">
      <c r="A90" s="10"/>
      <c r="B90" s="13"/>
      <c r="C90" s="13"/>
      <c r="D90" s="13"/>
      <c r="E90" s="13"/>
      <c r="F90" s="13"/>
      <c r="G90" s="13"/>
      <c r="H90" s="51"/>
      <c r="I90" s="157"/>
      <c r="J90" s="158"/>
      <c r="K90" s="157"/>
      <c r="L90" s="158"/>
      <c r="M90" s="160"/>
      <c r="N90" s="161"/>
      <c r="Q90" s="89"/>
      <c r="R90" s="14"/>
      <c r="S90" s="14"/>
    </row>
    <row r="91" spans="1:37" x14ac:dyDescent="0.25">
      <c r="A91" s="10"/>
      <c r="B91" s="13"/>
      <c r="C91" s="13"/>
      <c r="D91" s="13"/>
      <c r="E91" s="13"/>
      <c r="F91" s="13"/>
      <c r="G91" s="13"/>
      <c r="H91" s="51"/>
      <c r="I91" s="157"/>
      <c r="J91" s="158"/>
      <c r="K91" s="157"/>
      <c r="L91" s="158"/>
      <c r="M91" s="160"/>
      <c r="N91" s="161"/>
      <c r="Q91" s="89"/>
      <c r="R91" s="14"/>
      <c r="S91" s="14"/>
    </row>
    <row r="92" spans="1:37" x14ac:dyDescent="0.25">
      <c r="A92" s="10"/>
      <c r="B92" s="13"/>
      <c r="C92" s="13"/>
      <c r="D92" s="13"/>
      <c r="E92" s="13"/>
      <c r="F92" s="13"/>
      <c r="G92" s="13"/>
      <c r="H92" s="51"/>
      <c r="I92" s="157"/>
      <c r="J92" s="158"/>
      <c r="K92" s="157"/>
      <c r="L92" s="158"/>
      <c r="M92" s="160"/>
      <c r="N92" s="161"/>
      <c r="Q92" s="89"/>
      <c r="R92" s="14"/>
      <c r="S92" s="14"/>
    </row>
    <row r="93" spans="1:37" x14ac:dyDescent="0.25">
      <c r="A93" s="10"/>
      <c r="B93" s="13"/>
      <c r="C93" s="13"/>
      <c r="D93" s="13"/>
      <c r="E93" s="13"/>
      <c r="F93" s="13"/>
      <c r="G93" s="13"/>
      <c r="H93" s="51"/>
      <c r="I93" s="157"/>
      <c r="J93" s="158"/>
      <c r="K93" s="157"/>
      <c r="L93" s="158"/>
      <c r="M93" s="160"/>
      <c r="N93" s="161"/>
      <c r="Q93" s="90"/>
    </row>
  </sheetData>
  <mergeCells count="51">
    <mergeCell ref="A54:F54"/>
    <mergeCell ref="I93:J93"/>
    <mergeCell ref="K93:L93"/>
    <mergeCell ref="M93:N93"/>
    <mergeCell ref="I91:J91"/>
    <mergeCell ref="K91:L91"/>
    <mergeCell ref="M91:N91"/>
    <mergeCell ref="I92:J92"/>
    <mergeCell ref="K92:L92"/>
    <mergeCell ref="M92:N92"/>
    <mergeCell ref="I90:J90"/>
    <mergeCell ref="K90:L90"/>
    <mergeCell ref="M90:N90"/>
    <mergeCell ref="I88:J88"/>
    <mergeCell ref="K88:L88"/>
    <mergeCell ref="M88:N88"/>
    <mergeCell ref="I89:J89"/>
    <mergeCell ref="K89:L89"/>
    <mergeCell ref="M89:N89"/>
    <mergeCell ref="I86:J86"/>
    <mergeCell ref="K86:L86"/>
    <mergeCell ref="M86:N86"/>
    <mergeCell ref="I87:J87"/>
    <mergeCell ref="K87:L87"/>
    <mergeCell ref="M87:N87"/>
    <mergeCell ref="I83:J83"/>
    <mergeCell ref="K83:L83"/>
    <mergeCell ref="M83:N83"/>
    <mergeCell ref="A82:N82"/>
    <mergeCell ref="M84:N84"/>
    <mergeCell ref="I85:J85"/>
    <mergeCell ref="K85:L85"/>
    <mergeCell ref="M85:N85"/>
    <mergeCell ref="I84:J84"/>
    <mergeCell ref="K84:L84"/>
    <mergeCell ref="A41:F41"/>
    <mergeCell ref="A8:E8"/>
    <mergeCell ref="A24:E24"/>
    <mergeCell ref="A16:E16"/>
    <mergeCell ref="A32:E32"/>
    <mergeCell ref="F32:R32"/>
    <mergeCell ref="F16:R16"/>
    <mergeCell ref="T16:AF16"/>
    <mergeCell ref="T24:AF24"/>
    <mergeCell ref="T32:AF32"/>
    <mergeCell ref="A1:AK1"/>
    <mergeCell ref="A2:AK2"/>
    <mergeCell ref="A3:AK3"/>
    <mergeCell ref="F8:R8"/>
    <mergeCell ref="T8:AF8"/>
    <mergeCell ref="F24:R24"/>
  </mergeCells>
  <phoneticPr fontId="7" type="noConversion"/>
  <pageMargins left="0.75" right="0.75" top="1" bottom="1" header="0.5" footer="0.5"/>
  <pageSetup scale="5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2"/>
  <sheetViews>
    <sheetView workbookViewId="0">
      <selection sqref="A1:AI1"/>
    </sheetView>
  </sheetViews>
  <sheetFormatPr defaultRowHeight="12.5" x14ac:dyDescent="0.25"/>
  <cols>
    <col min="1" max="1" width="7" bestFit="1" customWidth="1"/>
    <col min="2" max="2" width="10" customWidth="1"/>
    <col min="3" max="3" width="11.26953125" customWidth="1"/>
    <col min="4" max="4" width="4.453125" customWidth="1"/>
    <col min="5" max="5" width="4.7265625" customWidth="1"/>
    <col min="6" max="6" width="3" customWidth="1"/>
    <col min="7" max="7" width="4.453125" customWidth="1"/>
    <col min="8" max="8" width="3" customWidth="1"/>
    <col min="9" max="9" width="4.54296875" bestFit="1" customWidth="1"/>
    <col min="10" max="10" width="2.54296875" customWidth="1"/>
    <col min="11" max="11" width="5.1796875" customWidth="1"/>
    <col min="12" max="12" width="3.54296875" bestFit="1" customWidth="1"/>
    <col min="13" max="13" width="4.81640625" bestFit="1" customWidth="1"/>
    <col min="14" max="14" width="2.7265625" bestFit="1" customWidth="1"/>
    <col min="15" max="15" width="5.7265625" bestFit="1" customWidth="1"/>
    <col min="16" max="16" width="2.7265625" bestFit="1" customWidth="1"/>
    <col min="17" max="17" width="5.7265625" bestFit="1" customWidth="1"/>
    <col min="18" max="18" width="2.7265625" bestFit="1" customWidth="1"/>
    <col min="19" max="19" width="4.54296875" customWidth="1"/>
    <col min="20" max="20" width="2.7265625" bestFit="1" customWidth="1"/>
    <col min="21" max="21" width="5.54296875" customWidth="1"/>
    <col min="22" max="22" width="3.54296875" bestFit="1" customWidth="1"/>
    <col min="23" max="23" width="4.81640625" bestFit="1" customWidth="1"/>
    <col min="24" max="24" width="2.7265625" customWidth="1"/>
    <col min="25" max="25" width="4.81640625" bestFit="1" customWidth="1"/>
    <col min="26" max="26" width="2.453125" customWidth="1"/>
    <col min="27" max="27" width="6.26953125" customWidth="1"/>
    <col min="28" max="28" width="2.54296875" customWidth="1"/>
    <col min="29" max="29" width="7" customWidth="1"/>
    <col min="30" max="30" width="5.54296875" customWidth="1"/>
    <col min="31" max="31" width="5.81640625" customWidth="1"/>
    <col min="32" max="32" width="3.453125" customWidth="1"/>
    <col min="33" max="33" width="7.54296875" customWidth="1"/>
    <col min="34" max="34" width="3.453125" customWidth="1"/>
    <col min="35" max="35" width="6.26953125" customWidth="1"/>
    <col min="36" max="36" width="3.453125" customWidth="1"/>
    <col min="38" max="38" width="4.26953125" customWidth="1"/>
    <col min="40" max="40" width="3.26953125" customWidth="1"/>
    <col min="42" max="42" width="4" customWidth="1"/>
  </cols>
  <sheetData>
    <row r="1" spans="1:44" ht="15.5" x14ac:dyDescent="0.35">
      <c r="A1" s="170" t="s">
        <v>30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76"/>
      <c r="AK1" s="41"/>
      <c r="AL1" s="41"/>
      <c r="AM1" s="41"/>
      <c r="AN1" s="41"/>
      <c r="AO1" s="41"/>
      <c r="AP1" s="41"/>
      <c r="AQ1" s="41"/>
      <c r="AR1" s="41"/>
    </row>
    <row r="2" spans="1:44" ht="15.5" x14ac:dyDescent="0.35">
      <c r="A2" s="170" t="s">
        <v>110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76"/>
    </row>
    <row r="3" spans="1:44" ht="15.5" x14ac:dyDescent="0.35">
      <c r="A3" s="170" t="s">
        <v>101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76"/>
    </row>
    <row r="4" spans="1:44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44" x14ac:dyDescent="0.25">
      <c r="A5" s="168" t="s">
        <v>421</v>
      </c>
      <c r="B5" s="168"/>
      <c r="C5" s="168"/>
      <c r="D5" s="168"/>
      <c r="E5" s="168"/>
      <c r="F5" s="77"/>
      <c r="G5" s="14"/>
      <c r="H5" s="14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14"/>
      <c r="AF5" s="14"/>
      <c r="AG5" s="14"/>
      <c r="AH5" s="14"/>
      <c r="AI5" s="14"/>
      <c r="AJ5" s="14"/>
    </row>
    <row r="6" spans="1:44" x14ac:dyDescent="0.25">
      <c r="A6" s="168" t="s">
        <v>422</v>
      </c>
      <c r="B6" s="168"/>
      <c r="C6" s="168"/>
      <c r="D6" s="168"/>
      <c r="E6" s="168"/>
      <c r="F6" s="77"/>
      <c r="G6" s="14"/>
      <c r="H6" s="14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14"/>
      <c r="AF6" s="14"/>
      <c r="AG6" s="14"/>
      <c r="AH6" s="14"/>
      <c r="AI6" s="14"/>
      <c r="AJ6" s="14"/>
    </row>
    <row r="7" spans="1:44" x14ac:dyDescent="0.25">
      <c r="A7" s="169" t="s">
        <v>423</v>
      </c>
      <c r="B7" s="169"/>
      <c r="C7" s="169"/>
      <c r="D7" s="169"/>
      <c r="E7" s="169"/>
      <c r="F7" s="5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44" x14ac:dyDescent="0.25">
      <c r="A8" s="42"/>
      <c r="B8" s="43"/>
      <c r="C8" s="43"/>
      <c r="D8" s="43"/>
      <c r="E8" s="43"/>
      <c r="F8" s="43"/>
      <c r="G8" s="43"/>
      <c r="H8" s="43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</row>
    <row r="9" spans="1:44" x14ac:dyDescent="0.25">
      <c r="A9" s="19" t="s">
        <v>105</v>
      </c>
      <c r="B9" s="37" t="s">
        <v>0</v>
      </c>
      <c r="C9" s="37" t="s">
        <v>1</v>
      </c>
      <c r="D9" s="7" t="s">
        <v>2</v>
      </c>
      <c r="E9" s="7">
        <v>1</v>
      </c>
      <c r="F9" s="7">
        <v>2</v>
      </c>
      <c r="G9" s="7">
        <v>3</v>
      </c>
      <c r="H9" s="7">
        <v>4</v>
      </c>
      <c r="I9" s="7">
        <v>5</v>
      </c>
      <c r="J9" s="7">
        <v>6</v>
      </c>
      <c r="K9" s="9" t="s">
        <v>106</v>
      </c>
      <c r="L9" s="9"/>
      <c r="M9" s="9">
        <v>1</v>
      </c>
      <c r="N9" s="9">
        <v>2</v>
      </c>
      <c r="O9" s="9">
        <v>3</v>
      </c>
      <c r="P9" s="9">
        <v>4</v>
      </c>
      <c r="Q9" s="9">
        <v>5</v>
      </c>
      <c r="R9" s="9">
        <v>6</v>
      </c>
      <c r="S9" s="7" t="s">
        <v>107</v>
      </c>
      <c r="T9" s="7"/>
      <c r="U9" s="7" t="s">
        <v>6</v>
      </c>
      <c r="V9" s="44"/>
      <c r="W9" s="7">
        <v>1</v>
      </c>
      <c r="X9" s="7">
        <v>2</v>
      </c>
      <c r="Y9" s="7">
        <v>3</v>
      </c>
      <c r="Z9" s="7">
        <v>4</v>
      </c>
      <c r="AA9" s="7">
        <v>5</v>
      </c>
      <c r="AB9" s="7">
        <v>6</v>
      </c>
      <c r="AC9" s="9" t="s">
        <v>106</v>
      </c>
      <c r="AD9" s="9"/>
      <c r="AE9" s="9">
        <v>1</v>
      </c>
      <c r="AF9" s="9">
        <v>2</v>
      </c>
      <c r="AG9" s="9">
        <v>3</v>
      </c>
      <c r="AH9" s="9">
        <v>4</v>
      </c>
      <c r="AI9" s="9">
        <v>5</v>
      </c>
      <c r="AJ9" s="9">
        <v>6</v>
      </c>
      <c r="AK9" s="7" t="s">
        <v>107</v>
      </c>
      <c r="AL9" s="7"/>
      <c r="AM9" s="7" t="s">
        <v>7</v>
      </c>
      <c r="AN9" s="44"/>
      <c r="AO9" s="7" t="s">
        <v>8</v>
      </c>
      <c r="AP9" s="7"/>
      <c r="AQ9" s="9" t="s">
        <v>9</v>
      </c>
      <c r="AR9" s="9" t="s">
        <v>8</v>
      </c>
    </row>
    <row r="10" spans="1:44" x14ac:dyDescent="0.25">
      <c r="A10" s="39">
        <v>1</v>
      </c>
      <c r="B10" s="34" t="s">
        <v>76</v>
      </c>
      <c r="C10" s="34" t="s">
        <v>77</v>
      </c>
      <c r="D10" s="38"/>
      <c r="E10" s="39">
        <v>48</v>
      </c>
      <c r="F10" s="39">
        <v>45</v>
      </c>
      <c r="G10" s="39">
        <v>48</v>
      </c>
      <c r="H10" s="39">
        <v>46</v>
      </c>
      <c r="I10" s="39">
        <v>46</v>
      </c>
      <c r="J10" s="39">
        <v>49</v>
      </c>
      <c r="K10" s="9">
        <f t="shared" ref="K10:K22" si="0">SUM(E10:J10)</f>
        <v>282</v>
      </c>
      <c r="L10" s="39"/>
      <c r="M10" s="39">
        <v>49</v>
      </c>
      <c r="N10" s="39">
        <v>48</v>
      </c>
      <c r="O10" s="39">
        <v>47</v>
      </c>
      <c r="P10" s="39">
        <v>48</v>
      </c>
      <c r="Q10" s="39">
        <v>46</v>
      </c>
      <c r="R10" s="39">
        <v>50</v>
      </c>
      <c r="S10" s="9">
        <f t="shared" ref="S10:S22" si="1">SUM(M10:R10)</f>
        <v>288</v>
      </c>
      <c r="T10" s="39"/>
      <c r="U10" s="9">
        <f t="shared" ref="U10:U22" si="2">K10+S10</f>
        <v>570</v>
      </c>
      <c r="V10" s="67"/>
      <c r="W10" s="39">
        <v>44</v>
      </c>
      <c r="X10" s="39">
        <v>49</v>
      </c>
      <c r="Y10" s="39">
        <v>49</v>
      </c>
      <c r="Z10" s="39">
        <v>49</v>
      </c>
      <c r="AA10" s="39">
        <v>47</v>
      </c>
      <c r="AB10" s="39">
        <v>46</v>
      </c>
      <c r="AC10" s="9">
        <f t="shared" ref="AC10:AC22" si="3">SUM(W10:AB10)</f>
        <v>284</v>
      </c>
      <c r="AD10" s="39"/>
      <c r="AE10" s="39">
        <v>46</v>
      </c>
      <c r="AF10" s="39">
        <v>50</v>
      </c>
      <c r="AG10" s="39">
        <v>47</v>
      </c>
      <c r="AH10" s="39">
        <v>44</v>
      </c>
      <c r="AI10" s="39">
        <v>48</v>
      </c>
      <c r="AJ10" s="39">
        <v>47</v>
      </c>
      <c r="AK10" s="9">
        <f t="shared" ref="AK10:AK22" si="4">SUM(AE10:AJ10)</f>
        <v>282</v>
      </c>
      <c r="AL10" s="39"/>
      <c r="AM10" s="9">
        <f t="shared" ref="AM10:AM22" si="5">AC10+AK10</f>
        <v>566</v>
      </c>
      <c r="AN10" s="67"/>
      <c r="AO10" s="9">
        <f t="shared" ref="AO10:AO22" si="6">U10+AM10</f>
        <v>1136</v>
      </c>
      <c r="AP10" s="9"/>
      <c r="AQ10" s="9">
        <v>197.5</v>
      </c>
      <c r="AR10" s="40">
        <f t="shared" ref="AR10:AR22" si="7">SUM(AO10:AQ10)</f>
        <v>1333.5</v>
      </c>
    </row>
    <row r="11" spans="1:44" x14ac:dyDescent="0.25">
      <c r="A11" s="39">
        <v>2</v>
      </c>
      <c r="B11" s="33" t="s">
        <v>74</v>
      </c>
      <c r="C11" s="33" t="s">
        <v>75</v>
      </c>
      <c r="D11" s="38"/>
      <c r="E11" s="39">
        <v>47</v>
      </c>
      <c r="F11" s="39">
        <v>49</v>
      </c>
      <c r="G11" s="39">
        <v>47</v>
      </c>
      <c r="H11" s="39">
        <v>49</v>
      </c>
      <c r="I11" s="39">
        <v>47</v>
      </c>
      <c r="J11" s="39">
        <v>48</v>
      </c>
      <c r="K11" s="9">
        <f t="shared" si="0"/>
        <v>287</v>
      </c>
      <c r="L11" s="39"/>
      <c r="M11" s="39">
        <v>47</v>
      </c>
      <c r="N11" s="39">
        <v>47</v>
      </c>
      <c r="O11" s="39">
        <v>49</v>
      </c>
      <c r="P11" s="39">
        <v>43</v>
      </c>
      <c r="Q11" s="39">
        <v>47</v>
      </c>
      <c r="R11" s="39">
        <v>49</v>
      </c>
      <c r="S11" s="9">
        <f t="shared" si="1"/>
        <v>282</v>
      </c>
      <c r="T11" s="39"/>
      <c r="U11" s="9">
        <f t="shared" si="2"/>
        <v>569</v>
      </c>
      <c r="V11" s="67"/>
      <c r="W11" s="39">
        <v>46</v>
      </c>
      <c r="X11" s="39">
        <v>49</v>
      </c>
      <c r="Y11" s="39">
        <v>49</v>
      </c>
      <c r="Z11" s="39">
        <v>47</v>
      </c>
      <c r="AA11" s="39">
        <v>46</v>
      </c>
      <c r="AB11" s="39">
        <v>46</v>
      </c>
      <c r="AC11" s="9">
        <f t="shared" si="3"/>
        <v>283</v>
      </c>
      <c r="AD11" s="39"/>
      <c r="AE11" s="39">
        <v>45</v>
      </c>
      <c r="AF11" s="39">
        <v>49</v>
      </c>
      <c r="AG11" s="39">
        <v>46</v>
      </c>
      <c r="AH11" s="39">
        <v>45</v>
      </c>
      <c r="AI11" s="39">
        <v>49</v>
      </c>
      <c r="AJ11" s="39">
        <v>48</v>
      </c>
      <c r="AK11" s="9">
        <f t="shared" si="4"/>
        <v>282</v>
      </c>
      <c r="AL11" s="39"/>
      <c r="AM11" s="9">
        <f t="shared" si="5"/>
        <v>565</v>
      </c>
      <c r="AN11" s="67"/>
      <c r="AO11" s="9">
        <f t="shared" si="6"/>
        <v>1134</v>
      </c>
      <c r="AP11" s="9"/>
      <c r="AQ11" s="9">
        <v>199.5</v>
      </c>
      <c r="AR11" s="40">
        <f t="shared" si="7"/>
        <v>1333.5</v>
      </c>
    </row>
    <row r="12" spans="1:44" x14ac:dyDescent="0.25">
      <c r="A12" s="39">
        <v>3</v>
      </c>
      <c r="B12" s="33" t="s">
        <v>54</v>
      </c>
      <c r="C12" s="33" t="s">
        <v>55</v>
      </c>
      <c r="D12" s="38"/>
      <c r="E12" s="39">
        <v>49</v>
      </c>
      <c r="F12" s="39">
        <v>47</v>
      </c>
      <c r="G12" s="39">
        <v>49</v>
      </c>
      <c r="H12" s="39">
        <v>48</v>
      </c>
      <c r="I12" s="39">
        <v>47</v>
      </c>
      <c r="J12" s="39">
        <v>46</v>
      </c>
      <c r="K12" s="9">
        <f t="shared" si="0"/>
        <v>286</v>
      </c>
      <c r="L12" s="39"/>
      <c r="M12" s="39">
        <v>44</v>
      </c>
      <c r="N12" s="39">
        <v>47</v>
      </c>
      <c r="O12" s="39">
        <v>44</v>
      </c>
      <c r="P12" s="39">
        <v>48</v>
      </c>
      <c r="Q12" s="39">
        <v>49</v>
      </c>
      <c r="R12" s="39">
        <v>48</v>
      </c>
      <c r="S12" s="9">
        <f t="shared" si="1"/>
        <v>280</v>
      </c>
      <c r="T12" s="39"/>
      <c r="U12" s="9">
        <f t="shared" si="2"/>
        <v>566</v>
      </c>
      <c r="V12" s="67"/>
      <c r="W12" s="39">
        <v>45</v>
      </c>
      <c r="X12" s="39">
        <v>43</v>
      </c>
      <c r="Y12" s="39">
        <v>47</v>
      </c>
      <c r="Z12" s="39">
        <v>47</v>
      </c>
      <c r="AA12" s="39">
        <v>48</v>
      </c>
      <c r="AB12" s="39">
        <v>47</v>
      </c>
      <c r="AC12" s="9">
        <f t="shared" si="3"/>
        <v>277</v>
      </c>
      <c r="AD12" s="39"/>
      <c r="AE12" s="39">
        <v>50</v>
      </c>
      <c r="AF12" s="39">
        <v>50</v>
      </c>
      <c r="AG12" s="39">
        <v>49</v>
      </c>
      <c r="AH12" s="39">
        <v>45</v>
      </c>
      <c r="AI12" s="39">
        <v>48</v>
      </c>
      <c r="AJ12" s="39">
        <v>48</v>
      </c>
      <c r="AK12" s="9">
        <f t="shared" si="4"/>
        <v>290</v>
      </c>
      <c r="AL12" s="39"/>
      <c r="AM12" s="9">
        <f t="shared" si="5"/>
        <v>567</v>
      </c>
      <c r="AN12" s="67"/>
      <c r="AO12" s="9">
        <f t="shared" si="6"/>
        <v>1133</v>
      </c>
      <c r="AP12" s="9"/>
      <c r="AQ12" s="9">
        <v>196.8</v>
      </c>
      <c r="AR12" s="40">
        <f t="shared" si="7"/>
        <v>1329.8</v>
      </c>
    </row>
    <row r="13" spans="1:44" x14ac:dyDescent="0.25">
      <c r="A13" s="39">
        <v>4</v>
      </c>
      <c r="B13" s="33" t="s">
        <v>68</v>
      </c>
      <c r="C13" s="33" t="s">
        <v>69</v>
      </c>
      <c r="D13" s="13"/>
      <c r="E13" s="39">
        <v>47</v>
      </c>
      <c r="F13" s="39">
        <v>46</v>
      </c>
      <c r="G13" s="39">
        <v>49</v>
      </c>
      <c r="H13" s="39">
        <v>45</v>
      </c>
      <c r="I13" s="39">
        <v>49</v>
      </c>
      <c r="J13" s="39">
        <v>46</v>
      </c>
      <c r="K13" s="9">
        <f t="shared" si="0"/>
        <v>282</v>
      </c>
      <c r="L13" s="39"/>
      <c r="M13" s="39">
        <v>47</v>
      </c>
      <c r="N13" s="39">
        <v>36</v>
      </c>
      <c r="O13" s="39">
        <v>48</v>
      </c>
      <c r="P13" s="39">
        <v>49</v>
      </c>
      <c r="Q13" s="39">
        <v>47</v>
      </c>
      <c r="R13" s="39">
        <v>48</v>
      </c>
      <c r="S13" s="9">
        <f t="shared" si="1"/>
        <v>275</v>
      </c>
      <c r="T13" s="39"/>
      <c r="U13" s="9">
        <f t="shared" si="2"/>
        <v>557</v>
      </c>
      <c r="V13" s="67"/>
      <c r="W13" s="39">
        <v>45</v>
      </c>
      <c r="X13" s="39">
        <v>48</v>
      </c>
      <c r="Y13" s="39">
        <v>46</v>
      </c>
      <c r="Z13" s="39">
        <v>43</v>
      </c>
      <c r="AA13" s="39">
        <v>47</v>
      </c>
      <c r="AB13" s="39">
        <v>48</v>
      </c>
      <c r="AC13" s="9">
        <f t="shared" si="3"/>
        <v>277</v>
      </c>
      <c r="AD13" s="39"/>
      <c r="AE13" s="39">
        <v>48</v>
      </c>
      <c r="AF13" s="39">
        <v>49</v>
      </c>
      <c r="AG13" s="39">
        <v>49</v>
      </c>
      <c r="AH13" s="39">
        <v>48</v>
      </c>
      <c r="AI13" s="39">
        <v>48</v>
      </c>
      <c r="AJ13" s="39">
        <v>47</v>
      </c>
      <c r="AK13" s="9">
        <f t="shared" si="4"/>
        <v>289</v>
      </c>
      <c r="AL13" s="39"/>
      <c r="AM13" s="9">
        <f t="shared" si="5"/>
        <v>566</v>
      </c>
      <c r="AN13" s="67"/>
      <c r="AO13" s="9">
        <f t="shared" si="6"/>
        <v>1123</v>
      </c>
      <c r="AP13" s="9"/>
      <c r="AQ13" s="9">
        <v>199.6</v>
      </c>
      <c r="AR13" s="40">
        <f t="shared" si="7"/>
        <v>1322.6</v>
      </c>
    </row>
    <row r="14" spans="1:44" x14ac:dyDescent="0.25">
      <c r="A14" s="39">
        <v>5</v>
      </c>
      <c r="B14" s="33" t="s">
        <v>64</v>
      </c>
      <c r="C14" s="33" t="s">
        <v>65</v>
      </c>
      <c r="D14" s="124"/>
      <c r="E14" s="39">
        <v>48</v>
      </c>
      <c r="F14" s="39">
        <v>49</v>
      </c>
      <c r="G14" s="39">
        <v>47</v>
      </c>
      <c r="H14" s="39">
        <v>49</v>
      </c>
      <c r="I14" s="39">
        <v>48</v>
      </c>
      <c r="J14" s="39">
        <v>48</v>
      </c>
      <c r="K14" s="9">
        <f t="shared" si="0"/>
        <v>289</v>
      </c>
      <c r="L14" s="39"/>
      <c r="M14" s="39">
        <v>45</v>
      </c>
      <c r="N14" s="39">
        <v>40</v>
      </c>
      <c r="O14" s="39">
        <v>50</v>
      </c>
      <c r="P14" s="39">
        <v>47</v>
      </c>
      <c r="Q14" s="39">
        <v>49</v>
      </c>
      <c r="R14" s="39">
        <v>46</v>
      </c>
      <c r="S14" s="9">
        <f t="shared" si="1"/>
        <v>277</v>
      </c>
      <c r="T14" s="39"/>
      <c r="U14" s="9">
        <f t="shared" si="2"/>
        <v>566</v>
      </c>
      <c r="V14" s="67"/>
      <c r="W14" s="39">
        <v>48</v>
      </c>
      <c r="X14" s="39">
        <v>46</v>
      </c>
      <c r="Y14" s="39">
        <v>46</v>
      </c>
      <c r="Z14" s="39">
        <v>47</v>
      </c>
      <c r="AA14" s="39">
        <v>49</v>
      </c>
      <c r="AB14" s="39">
        <v>47</v>
      </c>
      <c r="AC14" s="9">
        <f t="shared" si="3"/>
        <v>283</v>
      </c>
      <c r="AD14" s="39"/>
      <c r="AE14" s="39">
        <v>44</v>
      </c>
      <c r="AF14" s="39">
        <v>45</v>
      </c>
      <c r="AG14" s="39">
        <v>45</v>
      </c>
      <c r="AH14" s="39">
        <v>48</v>
      </c>
      <c r="AI14" s="39">
        <v>47</v>
      </c>
      <c r="AJ14" s="39">
        <v>48</v>
      </c>
      <c r="AK14" s="9">
        <f t="shared" si="4"/>
        <v>277</v>
      </c>
      <c r="AL14" s="39"/>
      <c r="AM14" s="9">
        <f t="shared" si="5"/>
        <v>560</v>
      </c>
      <c r="AN14" s="67"/>
      <c r="AO14" s="9">
        <f t="shared" si="6"/>
        <v>1126</v>
      </c>
      <c r="AP14" s="9"/>
      <c r="AQ14" s="9">
        <v>194.6</v>
      </c>
      <c r="AR14" s="40">
        <f t="shared" si="7"/>
        <v>1320.6</v>
      </c>
    </row>
    <row r="15" spans="1:44" x14ac:dyDescent="0.25">
      <c r="A15" s="39">
        <v>6</v>
      </c>
      <c r="B15" s="33" t="s">
        <v>66</v>
      </c>
      <c r="C15" s="33" t="s">
        <v>67</v>
      </c>
      <c r="D15" s="38"/>
      <c r="E15" s="39">
        <v>48</v>
      </c>
      <c r="F15" s="39">
        <v>49</v>
      </c>
      <c r="G15" s="39">
        <v>44</v>
      </c>
      <c r="H15" s="39">
        <v>47</v>
      </c>
      <c r="I15" s="39">
        <v>43</v>
      </c>
      <c r="J15" s="39">
        <v>48</v>
      </c>
      <c r="K15" s="9">
        <f t="shared" si="0"/>
        <v>279</v>
      </c>
      <c r="L15" s="39"/>
      <c r="M15" s="39">
        <v>49</v>
      </c>
      <c r="N15" s="39">
        <v>44</v>
      </c>
      <c r="O15" s="39">
        <v>50</v>
      </c>
      <c r="P15" s="39">
        <v>44</v>
      </c>
      <c r="Q15" s="39">
        <v>47</v>
      </c>
      <c r="R15" s="39">
        <v>45</v>
      </c>
      <c r="S15" s="9">
        <f t="shared" si="1"/>
        <v>279</v>
      </c>
      <c r="T15" s="39"/>
      <c r="U15" s="9">
        <f t="shared" si="2"/>
        <v>558</v>
      </c>
      <c r="V15" s="67"/>
      <c r="W15" s="39">
        <v>46</v>
      </c>
      <c r="X15" s="39">
        <v>44</v>
      </c>
      <c r="Y15" s="39">
        <v>46</v>
      </c>
      <c r="Z15" s="39">
        <v>49</v>
      </c>
      <c r="AA15" s="39">
        <v>44</v>
      </c>
      <c r="AB15" s="39">
        <v>49</v>
      </c>
      <c r="AC15" s="9">
        <f t="shared" si="3"/>
        <v>278</v>
      </c>
      <c r="AD15" s="39"/>
      <c r="AE15" s="39">
        <v>44</v>
      </c>
      <c r="AF15" s="39">
        <v>45</v>
      </c>
      <c r="AG15" s="39">
        <v>42</v>
      </c>
      <c r="AH15" s="39">
        <v>46</v>
      </c>
      <c r="AI15" s="39">
        <v>49</v>
      </c>
      <c r="AJ15" s="39">
        <v>46</v>
      </c>
      <c r="AK15" s="9">
        <f t="shared" si="4"/>
        <v>272</v>
      </c>
      <c r="AL15" s="39"/>
      <c r="AM15" s="9">
        <f t="shared" si="5"/>
        <v>550</v>
      </c>
      <c r="AN15" s="67"/>
      <c r="AO15" s="9">
        <f t="shared" si="6"/>
        <v>1108</v>
      </c>
      <c r="AP15" s="9"/>
      <c r="AQ15" s="9">
        <v>201</v>
      </c>
      <c r="AR15" s="40">
        <f t="shared" si="7"/>
        <v>1309</v>
      </c>
    </row>
    <row r="16" spans="1:44" x14ac:dyDescent="0.25">
      <c r="A16" s="39">
        <v>7</v>
      </c>
      <c r="B16" s="33" t="s">
        <v>60</v>
      </c>
      <c r="C16" s="33" t="s">
        <v>61</v>
      </c>
      <c r="D16" s="38"/>
      <c r="E16" s="39">
        <v>47</v>
      </c>
      <c r="F16" s="39">
        <v>46</v>
      </c>
      <c r="G16" s="39">
        <v>48</v>
      </c>
      <c r="H16" s="39">
        <v>47</v>
      </c>
      <c r="I16" s="39">
        <v>44</v>
      </c>
      <c r="J16" s="39">
        <v>47</v>
      </c>
      <c r="K16" s="9">
        <f t="shared" si="0"/>
        <v>279</v>
      </c>
      <c r="L16" s="39"/>
      <c r="M16" s="39">
        <v>48</v>
      </c>
      <c r="N16" s="39">
        <v>45</v>
      </c>
      <c r="O16" s="39">
        <v>47</v>
      </c>
      <c r="P16" s="39">
        <v>47</v>
      </c>
      <c r="Q16" s="39">
        <v>45</v>
      </c>
      <c r="R16" s="39">
        <v>43</v>
      </c>
      <c r="S16" s="9">
        <f t="shared" si="1"/>
        <v>275</v>
      </c>
      <c r="T16" s="39"/>
      <c r="U16" s="9">
        <f t="shared" si="2"/>
        <v>554</v>
      </c>
      <c r="V16" s="67"/>
      <c r="W16" s="39">
        <v>44</v>
      </c>
      <c r="X16" s="39">
        <v>43</v>
      </c>
      <c r="Y16" s="39">
        <v>47</v>
      </c>
      <c r="Z16" s="39">
        <v>45</v>
      </c>
      <c r="AA16" s="39">
        <v>44</v>
      </c>
      <c r="AB16" s="39">
        <v>44</v>
      </c>
      <c r="AC16" s="9">
        <f t="shared" si="3"/>
        <v>267</v>
      </c>
      <c r="AD16" s="39"/>
      <c r="AE16" s="39">
        <v>44</v>
      </c>
      <c r="AF16" s="39">
        <v>47</v>
      </c>
      <c r="AG16" s="39">
        <v>46</v>
      </c>
      <c r="AH16" s="39">
        <v>49</v>
      </c>
      <c r="AI16" s="39">
        <v>49</v>
      </c>
      <c r="AJ16" s="39">
        <v>47</v>
      </c>
      <c r="AK16" s="9">
        <f t="shared" si="4"/>
        <v>282</v>
      </c>
      <c r="AL16" s="39"/>
      <c r="AM16" s="9">
        <f t="shared" si="5"/>
        <v>549</v>
      </c>
      <c r="AN16" s="67"/>
      <c r="AO16" s="9">
        <f t="shared" si="6"/>
        <v>1103</v>
      </c>
      <c r="AP16" s="9"/>
      <c r="AQ16" s="9">
        <v>188.2</v>
      </c>
      <c r="AR16" s="40">
        <f t="shared" si="7"/>
        <v>1291.2</v>
      </c>
    </row>
    <row r="17" spans="1:44" x14ac:dyDescent="0.25">
      <c r="A17" s="39">
        <v>8</v>
      </c>
      <c r="B17" s="34" t="s">
        <v>70</v>
      </c>
      <c r="C17" s="34" t="s">
        <v>71</v>
      </c>
      <c r="D17" s="38"/>
      <c r="E17" s="39">
        <v>47</v>
      </c>
      <c r="F17" s="39">
        <v>48</v>
      </c>
      <c r="G17" s="39">
        <v>44</v>
      </c>
      <c r="H17" s="39">
        <v>46</v>
      </c>
      <c r="I17" s="39">
        <v>45</v>
      </c>
      <c r="J17" s="39">
        <v>46</v>
      </c>
      <c r="K17" s="9">
        <f t="shared" si="0"/>
        <v>276</v>
      </c>
      <c r="L17" s="39"/>
      <c r="M17" s="39">
        <v>44</v>
      </c>
      <c r="N17" s="39">
        <v>44</v>
      </c>
      <c r="O17" s="39">
        <v>46</v>
      </c>
      <c r="P17" s="39">
        <v>42</v>
      </c>
      <c r="Q17" s="39">
        <v>45</v>
      </c>
      <c r="R17" s="39">
        <v>44</v>
      </c>
      <c r="S17" s="9">
        <f t="shared" si="1"/>
        <v>265</v>
      </c>
      <c r="T17" s="39"/>
      <c r="U17" s="9">
        <f t="shared" si="2"/>
        <v>541</v>
      </c>
      <c r="V17" s="67"/>
      <c r="W17" s="39">
        <v>46</v>
      </c>
      <c r="X17" s="39">
        <v>45</v>
      </c>
      <c r="Y17" s="39">
        <v>48</v>
      </c>
      <c r="Z17" s="39">
        <v>45</v>
      </c>
      <c r="AA17" s="39">
        <v>48</v>
      </c>
      <c r="AB17" s="39">
        <v>45</v>
      </c>
      <c r="AC17" s="9">
        <f t="shared" si="3"/>
        <v>277</v>
      </c>
      <c r="AD17" s="39"/>
      <c r="AE17" s="39">
        <v>43</v>
      </c>
      <c r="AF17" s="39">
        <v>49</v>
      </c>
      <c r="AG17" s="39">
        <v>45</v>
      </c>
      <c r="AH17" s="39">
        <v>46</v>
      </c>
      <c r="AI17" s="39">
        <v>45</v>
      </c>
      <c r="AJ17" s="39">
        <v>46</v>
      </c>
      <c r="AK17" s="9">
        <f t="shared" si="4"/>
        <v>274</v>
      </c>
      <c r="AL17" s="39"/>
      <c r="AM17" s="9">
        <f t="shared" si="5"/>
        <v>551</v>
      </c>
      <c r="AN17" s="67"/>
      <c r="AO17" s="9">
        <f t="shared" si="6"/>
        <v>1092</v>
      </c>
      <c r="AP17" s="9"/>
      <c r="AQ17" s="9">
        <v>185.5</v>
      </c>
      <c r="AR17" s="40">
        <f t="shared" si="7"/>
        <v>1277.5</v>
      </c>
    </row>
    <row r="18" spans="1:44" x14ac:dyDescent="0.25">
      <c r="A18" s="39">
        <v>9</v>
      </c>
      <c r="B18" s="33" t="s">
        <v>62</v>
      </c>
      <c r="C18" s="33" t="s">
        <v>63</v>
      </c>
      <c r="D18" s="38"/>
      <c r="E18" s="39">
        <v>49</v>
      </c>
      <c r="F18" s="39">
        <v>46</v>
      </c>
      <c r="G18" s="39">
        <v>45</v>
      </c>
      <c r="H18" s="39">
        <v>45</v>
      </c>
      <c r="I18" s="39">
        <v>46</v>
      </c>
      <c r="J18" s="39">
        <v>45</v>
      </c>
      <c r="K18" s="9">
        <f t="shared" si="0"/>
        <v>276</v>
      </c>
      <c r="L18" s="39"/>
      <c r="M18" s="39">
        <v>47</v>
      </c>
      <c r="N18" s="39">
        <v>47</v>
      </c>
      <c r="O18" s="39">
        <v>46</v>
      </c>
      <c r="P18" s="39">
        <v>45</v>
      </c>
      <c r="Q18" s="39">
        <v>43</v>
      </c>
      <c r="R18" s="39">
        <v>46</v>
      </c>
      <c r="S18" s="9">
        <f t="shared" si="1"/>
        <v>274</v>
      </c>
      <c r="T18" s="39"/>
      <c r="U18" s="9">
        <f t="shared" si="2"/>
        <v>550</v>
      </c>
      <c r="V18" s="67"/>
      <c r="W18" s="39">
        <v>43</v>
      </c>
      <c r="X18" s="39">
        <v>45</v>
      </c>
      <c r="Y18" s="39">
        <v>45</v>
      </c>
      <c r="Z18" s="39">
        <v>44</v>
      </c>
      <c r="AA18" s="39">
        <v>46</v>
      </c>
      <c r="AB18" s="39">
        <v>45</v>
      </c>
      <c r="AC18" s="9">
        <f t="shared" si="3"/>
        <v>268</v>
      </c>
      <c r="AD18" s="39"/>
      <c r="AE18" s="39">
        <v>45</v>
      </c>
      <c r="AF18" s="39">
        <v>46</v>
      </c>
      <c r="AG18" s="39">
        <v>44</v>
      </c>
      <c r="AH18" s="39">
        <v>48</v>
      </c>
      <c r="AI18" s="39">
        <v>45</v>
      </c>
      <c r="AJ18" s="39">
        <v>39</v>
      </c>
      <c r="AK18" s="9">
        <f t="shared" si="4"/>
        <v>267</v>
      </c>
      <c r="AL18" s="39"/>
      <c r="AM18" s="9">
        <f t="shared" si="5"/>
        <v>535</v>
      </c>
      <c r="AN18" s="67"/>
      <c r="AO18" s="9">
        <f t="shared" si="6"/>
        <v>1085</v>
      </c>
      <c r="AP18" s="9"/>
      <c r="AQ18" s="9"/>
      <c r="AR18" s="40">
        <f t="shared" si="7"/>
        <v>1085</v>
      </c>
    </row>
    <row r="19" spans="1:44" x14ac:dyDescent="0.25">
      <c r="A19" s="39">
        <v>10</v>
      </c>
      <c r="B19" s="33" t="s">
        <v>56</v>
      </c>
      <c r="C19" s="33" t="s">
        <v>57</v>
      </c>
      <c r="D19" s="38"/>
      <c r="E19" s="39">
        <v>43</v>
      </c>
      <c r="F19" s="39">
        <v>40</v>
      </c>
      <c r="G19" s="39">
        <v>45</v>
      </c>
      <c r="H19" s="39">
        <v>42</v>
      </c>
      <c r="I19" s="39">
        <v>47</v>
      </c>
      <c r="J19" s="39">
        <v>46</v>
      </c>
      <c r="K19" s="9">
        <f t="shared" si="0"/>
        <v>263</v>
      </c>
      <c r="L19" s="39"/>
      <c r="M19" s="39">
        <v>39</v>
      </c>
      <c r="N19" s="39">
        <v>48</v>
      </c>
      <c r="O19" s="39">
        <v>41</v>
      </c>
      <c r="P19" s="39">
        <v>47</v>
      </c>
      <c r="Q19" s="39">
        <v>30</v>
      </c>
      <c r="R19" s="39">
        <v>44</v>
      </c>
      <c r="S19" s="9">
        <f t="shared" si="1"/>
        <v>249</v>
      </c>
      <c r="T19" s="39"/>
      <c r="U19" s="9">
        <f t="shared" si="2"/>
        <v>512</v>
      </c>
      <c r="V19" s="67"/>
      <c r="W19" s="39">
        <v>43</v>
      </c>
      <c r="X19" s="39">
        <v>48</v>
      </c>
      <c r="Y19" s="39">
        <v>43</v>
      </c>
      <c r="Z19" s="39">
        <v>46</v>
      </c>
      <c r="AA19" s="39">
        <v>46</v>
      </c>
      <c r="AB19" s="39">
        <v>47</v>
      </c>
      <c r="AC19" s="9">
        <f t="shared" si="3"/>
        <v>273</v>
      </c>
      <c r="AD19" s="39"/>
      <c r="AE19" s="39">
        <v>44</v>
      </c>
      <c r="AF19" s="39">
        <v>40</v>
      </c>
      <c r="AG19" s="39">
        <v>40</v>
      </c>
      <c r="AH19" s="39">
        <v>39</v>
      </c>
      <c r="AI19" s="39">
        <v>46</v>
      </c>
      <c r="AJ19" s="39">
        <v>36</v>
      </c>
      <c r="AK19" s="9">
        <f t="shared" si="4"/>
        <v>245</v>
      </c>
      <c r="AL19" s="39"/>
      <c r="AM19" s="9">
        <f t="shared" si="5"/>
        <v>518</v>
      </c>
      <c r="AN19" s="67"/>
      <c r="AO19" s="9">
        <f t="shared" si="6"/>
        <v>1030</v>
      </c>
      <c r="AP19" s="9"/>
      <c r="AQ19" s="9"/>
      <c r="AR19" s="40">
        <f t="shared" si="7"/>
        <v>1030</v>
      </c>
    </row>
    <row r="20" spans="1:44" x14ac:dyDescent="0.25">
      <c r="A20" s="39">
        <v>11</v>
      </c>
      <c r="B20" s="33" t="s">
        <v>72</v>
      </c>
      <c r="C20" s="33" t="s">
        <v>73</v>
      </c>
      <c r="D20" s="20"/>
      <c r="E20" s="108">
        <v>47</v>
      </c>
      <c r="F20" s="108">
        <v>43</v>
      </c>
      <c r="G20" s="108">
        <v>45</v>
      </c>
      <c r="H20" s="108">
        <v>44</v>
      </c>
      <c r="I20" s="108">
        <v>42</v>
      </c>
      <c r="J20" s="108">
        <v>45</v>
      </c>
      <c r="K20" s="9">
        <f t="shared" si="0"/>
        <v>266</v>
      </c>
      <c r="L20" s="39"/>
      <c r="M20" s="108">
        <v>50</v>
      </c>
      <c r="N20" s="108">
        <v>1</v>
      </c>
      <c r="O20" s="20"/>
      <c r="P20" s="20"/>
      <c r="Q20" s="20"/>
      <c r="R20" s="20"/>
      <c r="S20" s="9">
        <f t="shared" si="1"/>
        <v>51</v>
      </c>
      <c r="T20" s="39"/>
      <c r="U20" s="9">
        <f t="shared" si="2"/>
        <v>317</v>
      </c>
      <c r="V20" s="67"/>
      <c r="W20" s="10">
        <v>41</v>
      </c>
      <c r="X20" s="10">
        <v>49</v>
      </c>
      <c r="Y20" s="10">
        <v>45</v>
      </c>
      <c r="Z20" s="10">
        <v>45</v>
      </c>
      <c r="AA20" s="10">
        <v>44</v>
      </c>
      <c r="AB20" s="10">
        <v>43</v>
      </c>
      <c r="AC20" s="9">
        <f t="shared" si="3"/>
        <v>267</v>
      </c>
      <c r="AD20" s="39"/>
      <c r="AE20" s="108">
        <v>45</v>
      </c>
      <c r="AF20" s="108">
        <v>46</v>
      </c>
      <c r="AG20" s="108">
        <v>41</v>
      </c>
      <c r="AH20" s="108">
        <v>42</v>
      </c>
      <c r="AI20" s="108">
        <v>46</v>
      </c>
      <c r="AJ20" s="108">
        <v>47</v>
      </c>
      <c r="AK20" s="9">
        <f t="shared" si="4"/>
        <v>267</v>
      </c>
      <c r="AL20" s="39"/>
      <c r="AM20" s="9">
        <f t="shared" si="5"/>
        <v>534</v>
      </c>
      <c r="AN20" s="67"/>
      <c r="AO20" s="9">
        <f t="shared" si="6"/>
        <v>851</v>
      </c>
      <c r="AP20" s="9"/>
      <c r="AQ20" s="20"/>
      <c r="AR20" s="40">
        <f t="shared" si="7"/>
        <v>851</v>
      </c>
    </row>
    <row r="21" spans="1:44" x14ac:dyDescent="0.25">
      <c r="A21" s="39">
        <v>12</v>
      </c>
      <c r="B21" s="20" t="s">
        <v>39</v>
      </c>
      <c r="C21" s="20" t="s">
        <v>281</v>
      </c>
      <c r="D21" s="38" t="s">
        <v>414</v>
      </c>
      <c r="E21" s="39">
        <v>40</v>
      </c>
      <c r="F21" s="39"/>
      <c r="G21" s="39"/>
      <c r="H21" s="39"/>
      <c r="I21" s="39"/>
      <c r="J21" s="39"/>
      <c r="K21" s="9">
        <f t="shared" si="0"/>
        <v>40</v>
      </c>
      <c r="L21" s="39"/>
      <c r="M21" s="39"/>
      <c r="N21" s="39"/>
      <c r="O21" s="39"/>
      <c r="P21" s="39"/>
      <c r="Q21" s="39"/>
      <c r="R21" s="39"/>
      <c r="S21" s="9">
        <f t="shared" si="1"/>
        <v>0</v>
      </c>
      <c r="T21" s="39"/>
      <c r="U21" s="9">
        <f t="shared" si="2"/>
        <v>40</v>
      </c>
      <c r="V21" s="67"/>
      <c r="W21" s="39">
        <v>42</v>
      </c>
      <c r="X21" s="39">
        <v>41</v>
      </c>
      <c r="Y21" s="39">
        <v>45</v>
      </c>
      <c r="Z21" s="39">
        <v>44</v>
      </c>
      <c r="AA21" s="39">
        <v>46</v>
      </c>
      <c r="AB21" s="39">
        <v>46</v>
      </c>
      <c r="AC21" s="9">
        <f t="shared" si="3"/>
        <v>264</v>
      </c>
      <c r="AD21" s="39"/>
      <c r="AE21" s="39">
        <v>41</v>
      </c>
      <c r="AF21" s="39">
        <v>42</v>
      </c>
      <c r="AG21" s="39">
        <v>47</v>
      </c>
      <c r="AH21" s="39">
        <v>44</v>
      </c>
      <c r="AI21" s="39">
        <v>46</v>
      </c>
      <c r="AJ21" s="39">
        <v>43</v>
      </c>
      <c r="AK21" s="9">
        <f t="shared" si="4"/>
        <v>263</v>
      </c>
      <c r="AL21" s="39"/>
      <c r="AM21" s="9">
        <f t="shared" si="5"/>
        <v>527</v>
      </c>
      <c r="AN21" s="67"/>
      <c r="AO21" s="9">
        <f t="shared" si="6"/>
        <v>567</v>
      </c>
      <c r="AP21" s="9"/>
      <c r="AQ21" s="9"/>
      <c r="AR21" s="40">
        <f t="shared" si="7"/>
        <v>567</v>
      </c>
    </row>
    <row r="22" spans="1:44" x14ac:dyDescent="0.25">
      <c r="A22" s="39">
        <v>13</v>
      </c>
      <c r="B22" s="34" t="s">
        <v>58</v>
      </c>
      <c r="C22" s="34" t="s">
        <v>59</v>
      </c>
      <c r="D22" s="38"/>
      <c r="E22" s="39"/>
      <c r="F22" s="39"/>
      <c r="G22" s="39"/>
      <c r="H22" s="39"/>
      <c r="I22" s="39"/>
      <c r="J22" s="39"/>
      <c r="K22" s="9">
        <f t="shared" si="0"/>
        <v>0</v>
      </c>
      <c r="L22" s="39"/>
      <c r="M22" s="39"/>
      <c r="N22" s="39"/>
      <c r="O22" s="39"/>
      <c r="P22" s="39"/>
      <c r="Q22" s="39"/>
      <c r="R22" s="39"/>
      <c r="S22" s="9">
        <f t="shared" si="1"/>
        <v>0</v>
      </c>
      <c r="T22" s="39"/>
      <c r="U22" s="9">
        <f t="shared" si="2"/>
        <v>0</v>
      </c>
      <c r="V22" s="67"/>
      <c r="W22" s="39"/>
      <c r="X22" s="39"/>
      <c r="Y22" s="39"/>
      <c r="Z22" s="39"/>
      <c r="AA22" s="39"/>
      <c r="AB22" s="39"/>
      <c r="AC22" s="9">
        <f t="shared" si="3"/>
        <v>0</v>
      </c>
      <c r="AD22" s="39"/>
      <c r="AE22" s="39"/>
      <c r="AF22" s="39"/>
      <c r="AG22" s="39"/>
      <c r="AH22" s="39"/>
      <c r="AI22" s="39"/>
      <c r="AJ22" s="39"/>
      <c r="AK22" s="9">
        <f t="shared" si="4"/>
        <v>0</v>
      </c>
      <c r="AL22" s="39"/>
      <c r="AM22" s="9">
        <f t="shared" si="5"/>
        <v>0</v>
      </c>
      <c r="AN22" s="67"/>
      <c r="AO22" s="9">
        <f t="shared" si="6"/>
        <v>0</v>
      </c>
      <c r="AP22" s="9"/>
      <c r="AQ22" s="9"/>
      <c r="AR22" s="40">
        <f t="shared" si="7"/>
        <v>0</v>
      </c>
    </row>
    <row r="23" spans="1:44" ht="13" thickBot="1" x14ac:dyDescent="0.3"/>
    <row r="24" spans="1:44" ht="13" thickBot="1" x14ac:dyDescent="0.3">
      <c r="A24" s="162" t="s">
        <v>111</v>
      </c>
      <c r="B24" s="163"/>
      <c r="C24" s="163"/>
      <c r="D24" s="163"/>
      <c r="E24" s="163"/>
      <c r="F24" s="164"/>
      <c r="G24" s="23"/>
      <c r="H24" s="23"/>
      <c r="O24" s="23"/>
      <c r="P24" s="23"/>
      <c r="Q24" s="23"/>
      <c r="R24" s="23"/>
    </row>
    <row r="25" spans="1:44" x14ac:dyDescent="0.25">
      <c r="A25" s="24" t="s">
        <v>17</v>
      </c>
      <c r="B25" s="25" t="s">
        <v>0</v>
      </c>
      <c r="C25" s="25" t="s">
        <v>1</v>
      </c>
      <c r="D25" s="25" t="s">
        <v>2</v>
      </c>
      <c r="E25" s="165" t="s">
        <v>8</v>
      </c>
      <c r="F25" s="166"/>
      <c r="G25" s="14"/>
      <c r="H25" s="14"/>
      <c r="P25" s="14"/>
    </row>
    <row r="26" spans="1:44" x14ac:dyDescent="0.25">
      <c r="A26" s="7">
        <v>1</v>
      </c>
      <c r="B26" s="34" t="s">
        <v>76</v>
      </c>
      <c r="C26" s="34" t="s">
        <v>77</v>
      </c>
      <c r="D26" s="13"/>
      <c r="E26" s="13">
        <v>570</v>
      </c>
      <c r="F26" s="13"/>
      <c r="G26" s="14"/>
      <c r="H26" s="14"/>
      <c r="P26" s="14"/>
    </row>
    <row r="27" spans="1:44" x14ac:dyDescent="0.25">
      <c r="A27" s="7">
        <v>2</v>
      </c>
      <c r="B27" s="33" t="s">
        <v>74</v>
      </c>
      <c r="C27" s="33" t="s">
        <v>75</v>
      </c>
      <c r="D27" s="13"/>
      <c r="E27" s="13">
        <v>569</v>
      </c>
      <c r="F27" s="13"/>
      <c r="G27" s="14"/>
      <c r="H27" s="14"/>
      <c r="P27" s="14"/>
    </row>
    <row r="28" spans="1:44" x14ac:dyDescent="0.25">
      <c r="A28" s="7">
        <v>3</v>
      </c>
      <c r="B28" s="33" t="s">
        <v>54</v>
      </c>
      <c r="C28" s="33" t="s">
        <v>55</v>
      </c>
      <c r="D28" s="13"/>
      <c r="E28" s="13">
        <v>566</v>
      </c>
      <c r="F28" s="13"/>
      <c r="G28" s="14"/>
      <c r="H28" s="14"/>
      <c r="P28" s="14"/>
    </row>
    <row r="29" spans="1:44" x14ac:dyDescent="0.25">
      <c r="A29" s="10">
        <v>4</v>
      </c>
      <c r="B29" s="33" t="s">
        <v>64</v>
      </c>
      <c r="C29" s="33" t="s">
        <v>65</v>
      </c>
      <c r="D29" s="13"/>
      <c r="E29" s="13">
        <v>566</v>
      </c>
      <c r="F29" s="13"/>
      <c r="G29" s="14"/>
      <c r="H29" s="14"/>
      <c r="P29" s="14"/>
    </row>
    <row r="30" spans="1:44" x14ac:dyDescent="0.25">
      <c r="A30" s="10">
        <v>5</v>
      </c>
      <c r="B30" s="33" t="s">
        <v>66</v>
      </c>
      <c r="C30" s="33" t="s">
        <v>67</v>
      </c>
      <c r="D30" s="13"/>
      <c r="E30" s="13">
        <v>558</v>
      </c>
      <c r="F30" s="13"/>
      <c r="G30" s="14"/>
      <c r="H30" s="14"/>
      <c r="P30" s="14"/>
    </row>
    <row r="31" spans="1:44" x14ac:dyDescent="0.25">
      <c r="A31" s="10">
        <v>6</v>
      </c>
      <c r="B31" s="33" t="s">
        <v>68</v>
      </c>
      <c r="C31" s="33" t="s">
        <v>69</v>
      </c>
      <c r="D31" s="13"/>
      <c r="E31" s="13">
        <v>557</v>
      </c>
      <c r="F31" s="13"/>
      <c r="G31" s="14"/>
      <c r="H31" s="14"/>
      <c r="P31" s="14"/>
    </row>
    <row r="32" spans="1:44" x14ac:dyDescent="0.25">
      <c r="A32" s="10">
        <v>7</v>
      </c>
      <c r="B32" s="33" t="s">
        <v>60</v>
      </c>
      <c r="C32" s="33" t="s">
        <v>61</v>
      </c>
      <c r="D32" s="13"/>
      <c r="E32" s="13">
        <v>554</v>
      </c>
      <c r="F32" s="13"/>
      <c r="G32" s="14"/>
      <c r="H32" s="14"/>
    </row>
    <row r="33" spans="1:18" x14ac:dyDescent="0.25">
      <c r="A33" s="10">
        <v>8</v>
      </c>
      <c r="B33" s="33" t="s">
        <v>62</v>
      </c>
      <c r="C33" s="33" t="s">
        <v>63</v>
      </c>
      <c r="D33" s="13"/>
      <c r="E33" s="13">
        <v>550</v>
      </c>
      <c r="F33" s="13"/>
      <c r="G33" s="14"/>
      <c r="H33" s="14"/>
      <c r="P33" s="14"/>
    </row>
    <row r="34" spans="1:18" x14ac:dyDescent="0.25">
      <c r="A34" s="10">
        <v>9</v>
      </c>
      <c r="B34" s="34" t="s">
        <v>70</v>
      </c>
      <c r="C34" s="34" t="s">
        <v>71</v>
      </c>
      <c r="D34" s="13"/>
      <c r="E34" s="13">
        <v>541</v>
      </c>
      <c r="F34" s="13"/>
      <c r="G34" s="14"/>
      <c r="H34" s="14"/>
      <c r="P34" s="14"/>
    </row>
    <row r="35" spans="1:18" x14ac:dyDescent="0.25">
      <c r="A35" s="10">
        <v>10</v>
      </c>
      <c r="B35" s="33" t="s">
        <v>56</v>
      </c>
      <c r="C35" s="33" t="s">
        <v>57</v>
      </c>
      <c r="D35" s="13"/>
      <c r="E35" s="13">
        <v>512</v>
      </c>
      <c r="F35" s="13"/>
      <c r="G35" s="14"/>
      <c r="H35" s="14"/>
      <c r="P35" s="14"/>
    </row>
    <row r="36" spans="1:18" x14ac:dyDescent="0.25">
      <c r="A36" s="10">
        <v>11</v>
      </c>
      <c r="B36" s="33" t="s">
        <v>72</v>
      </c>
      <c r="C36" s="33" t="s">
        <v>73</v>
      </c>
      <c r="D36" s="13"/>
      <c r="E36" s="13">
        <v>317</v>
      </c>
      <c r="F36" s="13"/>
      <c r="G36" s="14"/>
      <c r="H36" s="14"/>
      <c r="P36" s="14"/>
    </row>
    <row r="37" spans="1:18" x14ac:dyDescent="0.25">
      <c r="A37" s="10">
        <v>12</v>
      </c>
      <c r="B37" s="20" t="s">
        <v>39</v>
      </c>
      <c r="C37" s="20" t="s">
        <v>281</v>
      </c>
      <c r="D37" s="10" t="s">
        <v>414</v>
      </c>
      <c r="E37" s="115">
        <v>40</v>
      </c>
      <c r="F37" s="13"/>
      <c r="G37" s="14"/>
      <c r="H37" s="14"/>
      <c r="O37" s="14"/>
      <c r="P37" s="14"/>
    </row>
    <row r="38" spans="1:18" x14ac:dyDescent="0.25">
      <c r="A38" s="10">
        <v>13</v>
      </c>
      <c r="B38" s="34" t="s">
        <v>58</v>
      </c>
      <c r="C38" s="34" t="s">
        <v>59</v>
      </c>
      <c r="D38" s="13"/>
      <c r="E38" s="13">
        <v>0</v>
      </c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8" ht="13" thickBot="1" x14ac:dyDescent="0.3">
      <c r="A39" s="26"/>
      <c r="B39" s="125"/>
      <c r="C39" s="125"/>
      <c r="D39" s="2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8" ht="13" thickBot="1" x14ac:dyDescent="0.3">
      <c r="A40" s="162" t="s">
        <v>112</v>
      </c>
      <c r="B40" s="163"/>
      <c r="C40" s="163"/>
      <c r="D40" s="163"/>
      <c r="E40" s="163"/>
      <c r="F40" s="164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5">
      <c r="A41" s="24" t="s">
        <v>17</v>
      </c>
      <c r="B41" s="25" t="s">
        <v>0</v>
      </c>
      <c r="C41" s="25" t="s">
        <v>1</v>
      </c>
      <c r="D41" s="25" t="s">
        <v>2</v>
      </c>
      <c r="E41" s="165" t="s">
        <v>8</v>
      </c>
      <c r="F41" s="166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8" x14ac:dyDescent="0.25">
      <c r="A42" s="10">
        <v>1</v>
      </c>
      <c r="B42" s="34" t="s">
        <v>76</v>
      </c>
      <c r="C42" s="34" t="s">
        <v>77</v>
      </c>
      <c r="D42" s="38"/>
      <c r="E42" s="9">
        <v>566</v>
      </c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8" x14ac:dyDescent="0.25">
      <c r="A43" s="10">
        <v>2</v>
      </c>
      <c r="B43" s="33" t="s">
        <v>74</v>
      </c>
      <c r="C43" s="33" t="s">
        <v>75</v>
      </c>
      <c r="D43" s="38"/>
      <c r="E43" s="9">
        <v>565</v>
      </c>
      <c r="F43" s="13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8" x14ac:dyDescent="0.25">
      <c r="A44" s="10">
        <v>3</v>
      </c>
      <c r="B44" s="33" t="s">
        <v>54</v>
      </c>
      <c r="C44" s="33" t="s">
        <v>55</v>
      </c>
      <c r="D44" s="38"/>
      <c r="E44" s="9">
        <v>567</v>
      </c>
      <c r="F44" s="13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8" x14ac:dyDescent="0.25">
      <c r="A45" s="10">
        <v>4</v>
      </c>
      <c r="B45" s="33" t="s">
        <v>64</v>
      </c>
      <c r="C45" s="33" t="s">
        <v>65</v>
      </c>
      <c r="D45" s="38"/>
      <c r="E45" s="9">
        <v>560</v>
      </c>
      <c r="F45" s="13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8" x14ac:dyDescent="0.25">
      <c r="A46" s="10">
        <v>5</v>
      </c>
      <c r="B46" s="33" t="s">
        <v>68</v>
      </c>
      <c r="C46" s="33" t="s">
        <v>69</v>
      </c>
      <c r="D46" s="14"/>
      <c r="E46" s="9">
        <v>566</v>
      </c>
      <c r="F46" s="13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8" x14ac:dyDescent="0.25">
      <c r="A47" s="10">
        <v>6</v>
      </c>
      <c r="B47" s="33" t="s">
        <v>66</v>
      </c>
      <c r="C47" s="33" t="s">
        <v>67</v>
      </c>
      <c r="D47" s="38"/>
      <c r="E47" s="9">
        <v>550</v>
      </c>
      <c r="F47" s="13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8" x14ac:dyDescent="0.25">
      <c r="A48" s="10">
        <v>7</v>
      </c>
      <c r="B48" s="33" t="s">
        <v>60</v>
      </c>
      <c r="C48" s="33" t="s">
        <v>61</v>
      </c>
      <c r="D48" s="38"/>
      <c r="E48" s="9">
        <v>549</v>
      </c>
      <c r="F48" s="13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22" x14ac:dyDescent="0.25">
      <c r="A49" s="10">
        <v>8</v>
      </c>
      <c r="B49" s="34" t="s">
        <v>70</v>
      </c>
      <c r="C49" s="34" t="s">
        <v>71</v>
      </c>
      <c r="D49" s="38"/>
      <c r="E49" s="9">
        <v>551</v>
      </c>
      <c r="F49" s="13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22" x14ac:dyDescent="0.25">
      <c r="A50" s="10">
        <v>9</v>
      </c>
      <c r="B50" s="33" t="s">
        <v>62</v>
      </c>
      <c r="C50" s="33" t="s">
        <v>63</v>
      </c>
      <c r="D50" s="38"/>
      <c r="E50" s="9">
        <v>535</v>
      </c>
      <c r="F50" s="13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22" x14ac:dyDescent="0.25">
      <c r="A51" s="27">
        <v>10</v>
      </c>
      <c r="B51" s="33" t="s">
        <v>56</v>
      </c>
      <c r="C51" s="33" t="s">
        <v>57</v>
      </c>
      <c r="D51" s="38"/>
      <c r="E51" s="9">
        <v>518</v>
      </c>
      <c r="F51" s="13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22" x14ac:dyDescent="0.25">
      <c r="A52" s="27">
        <v>11</v>
      </c>
      <c r="B52" s="33" t="s">
        <v>72</v>
      </c>
      <c r="C52" s="33" t="s">
        <v>73</v>
      </c>
      <c r="D52" s="20"/>
      <c r="E52" s="9">
        <v>534</v>
      </c>
      <c r="F52" s="13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22" x14ac:dyDescent="0.25">
      <c r="A53" s="10">
        <v>12</v>
      </c>
      <c r="B53" s="20" t="s">
        <v>39</v>
      </c>
      <c r="C53" s="20" t="s">
        <v>281</v>
      </c>
      <c r="D53" s="38" t="s">
        <v>414</v>
      </c>
      <c r="E53" s="9">
        <v>527</v>
      </c>
      <c r="F53" s="13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22" ht="13" thickBot="1" x14ac:dyDescent="0.3">
      <c r="A54" s="26"/>
      <c r="B54" s="126"/>
      <c r="C54" s="126"/>
      <c r="D54" s="127"/>
      <c r="E54" s="2"/>
      <c r="F54" s="2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22" ht="13" thickBot="1" x14ac:dyDescent="0.3">
      <c r="A55" s="162" t="s">
        <v>113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7"/>
    </row>
    <row r="56" spans="1:22" x14ac:dyDescent="0.25">
      <c r="A56" s="24" t="s">
        <v>17</v>
      </c>
      <c r="B56" s="25" t="s">
        <v>0</v>
      </c>
      <c r="C56" s="25" t="s">
        <v>1</v>
      </c>
      <c r="D56" s="25" t="s">
        <v>2</v>
      </c>
      <c r="E56" s="24">
        <v>1</v>
      </c>
      <c r="F56" s="26"/>
      <c r="G56" s="24">
        <v>2</v>
      </c>
      <c r="H56" s="26"/>
      <c r="I56" s="24">
        <v>3</v>
      </c>
      <c r="J56" s="26"/>
      <c r="K56" s="24">
        <v>4</v>
      </c>
      <c r="L56" s="26"/>
      <c r="M56" s="24" t="s">
        <v>23</v>
      </c>
      <c r="N56" s="26"/>
      <c r="O56" s="24" t="s">
        <v>280</v>
      </c>
      <c r="P56" s="26"/>
      <c r="Q56" s="10" t="s">
        <v>8</v>
      </c>
      <c r="R56" s="39" t="s">
        <v>424</v>
      </c>
      <c r="S56" s="128"/>
      <c r="T56" s="129"/>
      <c r="U56" s="129"/>
      <c r="V56" s="129"/>
    </row>
    <row r="57" spans="1:22" x14ac:dyDescent="0.25">
      <c r="A57" s="7">
        <v>1</v>
      </c>
      <c r="B57" s="34" t="s">
        <v>76</v>
      </c>
      <c r="C57" s="34" t="s">
        <v>77</v>
      </c>
      <c r="D57" s="19"/>
      <c r="E57" s="68">
        <v>50.8</v>
      </c>
      <c r="F57" s="130"/>
      <c r="G57" s="68">
        <v>50</v>
      </c>
      <c r="H57" s="130"/>
      <c r="I57" s="68">
        <v>47.4</v>
      </c>
      <c r="J57" s="130"/>
      <c r="K57" s="68">
        <v>49.3</v>
      </c>
      <c r="L57" s="131"/>
      <c r="M57" s="11">
        <f t="shared" ref="M57:M64" si="8">SUM(E57:K57)</f>
        <v>197.5</v>
      </c>
      <c r="N57" s="131"/>
      <c r="O57" s="132">
        <v>1136</v>
      </c>
      <c r="P57" s="131"/>
      <c r="Q57" s="132">
        <f t="shared" ref="Q57:Q64" si="9">M57+O57</f>
        <v>1333.5</v>
      </c>
      <c r="R57" s="115">
        <v>51.3</v>
      </c>
      <c r="S57" s="18"/>
    </row>
    <row r="58" spans="1:22" x14ac:dyDescent="0.25">
      <c r="A58" s="7">
        <v>2</v>
      </c>
      <c r="B58" s="33" t="s">
        <v>74</v>
      </c>
      <c r="C58" s="33" t="s">
        <v>75</v>
      </c>
      <c r="D58" s="19"/>
      <c r="E58" s="68">
        <v>48.7</v>
      </c>
      <c r="F58" s="130"/>
      <c r="G58" s="68">
        <v>48.9</v>
      </c>
      <c r="H58" s="130"/>
      <c r="I58" s="68">
        <v>49.9</v>
      </c>
      <c r="J58" s="130"/>
      <c r="K58" s="68">
        <v>52</v>
      </c>
      <c r="L58" s="131"/>
      <c r="M58" s="11">
        <f t="shared" si="8"/>
        <v>199.5</v>
      </c>
      <c r="N58" s="131"/>
      <c r="O58" s="132">
        <v>1134</v>
      </c>
      <c r="P58" s="131"/>
      <c r="Q58" s="132">
        <f t="shared" si="9"/>
        <v>1333.5</v>
      </c>
      <c r="R58" s="115">
        <v>49.4</v>
      </c>
      <c r="S58" s="18"/>
    </row>
    <row r="59" spans="1:22" x14ac:dyDescent="0.25">
      <c r="A59" s="7">
        <v>3</v>
      </c>
      <c r="B59" s="33" t="s">
        <v>54</v>
      </c>
      <c r="C59" s="33" t="s">
        <v>55</v>
      </c>
      <c r="D59" s="19"/>
      <c r="E59" s="68">
        <v>51.4</v>
      </c>
      <c r="F59" s="130"/>
      <c r="G59" s="68">
        <v>47.3</v>
      </c>
      <c r="H59" s="130"/>
      <c r="I59" s="68">
        <v>49.9</v>
      </c>
      <c r="J59" s="130"/>
      <c r="K59" s="68">
        <v>48.2</v>
      </c>
      <c r="L59" s="131"/>
      <c r="M59" s="11">
        <f t="shared" si="8"/>
        <v>196.8</v>
      </c>
      <c r="N59" s="131"/>
      <c r="O59" s="132">
        <v>1133</v>
      </c>
      <c r="P59" s="131"/>
      <c r="Q59" s="132">
        <f t="shared" si="9"/>
        <v>1329.8</v>
      </c>
      <c r="R59" s="115"/>
      <c r="S59" s="18"/>
    </row>
    <row r="60" spans="1:22" x14ac:dyDescent="0.25">
      <c r="A60" s="7">
        <v>4</v>
      </c>
      <c r="B60" s="33" t="s">
        <v>68</v>
      </c>
      <c r="C60" s="33" t="s">
        <v>69</v>
      </c>
      <c r="D60" s="19"/>
      <c r="E60" s="68">
        <v>48</v>
      </c>
      <c r="F60" s="130"/>
      <c r="G60" s="68">
        <v>52.4</v>
      </c>
      <c r="H60" s="130"/>
      <c r="I60" s="68">
        <v>48.4</v>
      </c>
      <c r="J60" s="130"/>
      <c r="K60" s="68">
        <v>50.8</v>
      </c>
      <c r="L60" s="131"/>
      <c r="M60" s="11">
        <f t="shared" si="8"/>
        <v>199.60000000000002</v>
      </c>
      <c r="N60" s="131"/>
      <c r="O60" s="132">
        <v>1123</v>
      </c>
      <c r="P60" s="131"/>
      <c r="Q60" s="132">
        <f t="shared" si="9"/>
        <v>1322.6</v>
      </c>
      <c r="R60" s="115"/>
      <c r="S60" s="18"/>
    </row>
    <row r="61" spans="1:22" x14ac:dyDescent="0.25">
      <c r="A61" s="7">
        <v>5</v>
      </c>
      <c r="B61" s="33" t="s">
        <v>64</v>
      </c>
      <c r="C61" s="33" t="s">
        <v>65</v>
      </c>
      <c r="D61" s="19"/>
      <c r="E61" s="68">
        <v>49.9</v>
      </c>
      <c r="F61" s="130"/>
      <c r="G61" s="68">
        <v>50.5</v>
      </c>
      <c r="H61" s="130"/>
      <c r="I61" s="68">
        <v>45.7</v>
      </c>
      <c r="J61" s="130"/>
      <c r="K61" s="68">
        <v>48.5</v>
      </c>
      <c r="L61" s="131"/>
      <c r="M61" s="11">
        <f t="shared" si="8"/>
        <v>194.60000000000002</v>
      </c>
      <c r="N61" s="131"/>
      <c r="O61" s="132">
        <v>1126</v>
      </c>
      <c r="P61" s="131"/>
      <c r="Q61" s="132">
        <f t="shared" si="9"/>
        <v>1320.6</v>
      </c>
      <c r="R61" s="115"/>
      <c r="S61" s="18"/>
    </row>
    <row r="62" spans="1:22" x14ac:dyDescent="0.25">
      <c r="A62" s="7">
        <v>6</v>
      </c>
      <c r="B62" s="33" t="s">
        <v>60</v>
      </c>
      <c r="C62" s="33" t="s">
        <v>61</v>
      </c>
      <c r="D62" s="13"/>
      <c r="E62" s="68">
        <v>50</v>
      </c>
      <c r="F62" s="130"/>
      <c r="G62" s="68">
        <v>51.6</v>
      </c>
      <c r="H62" s="130"/>
      <c r="I62" s="68">
        <v>49.6</v>
      </c>
      <c r="J62" s="130"/>
      <c r="K62" s="68">
        <v>49.8</v>
      </c>
      <c r="L62" s="133"/>
      <c r="M62" s="11">
        <f t="shared" si="8"/>
        <v>201</v>
      </c>
      <c r="N62" s="133"/>
      <c r="O62" s="132">
        <v>1103</v>
      </c>
      <c r="P62" s="133"/>
      <c r="Q62" s="132">
        <f t="shared" si="9"/>
        <v>1304</v>
      </c>
      <c r="R62" s="115"/>
      <c r="S62" s="18"/>
    </row>
    <row r="63" spans="1:22" x14ac:dyDescent="0.25">
      <c r="A63" s="134">
        <v>7</v>
      </c>
      <c r="B63" s="33" t="s">
        <v>66</v>
      </c>
      <c r="C63" s="33" t="s">
        <v>67</v>
      </c>
      <c r="D63" s="135"/>
      <c r="E63" s="69">
        <v>47.9</v>
      </c>
      <c r="F63" s="130"/>
      <c r="G63" s="69">
        <v>47.3</v>
      </c>
      <c r="H63" s="130"/>
      <c r="I63" s="69">
        <v>52</v>
      </c>
      <c r="J63" s="130"/>
      <c r="K63" s="69">
        <v>41</v>
      </c>
      <c r="L63" s="131"/>
      <c r="M63" s="11">
        <f t="shared" si="8"/>
        <v>188.2</v>
      </c>
      <c r="N63" s="131"/>
      <c r="O63" s="136">
        <v>1108</v>
      </c>
      <c r="P63" s="131"/>
      <c r="Q63" s="132">
        <f t="shared" si="9"/>
        <v>1296.2</v>
      </c>
      <c r="R63" s="115"/>
      <c r="S63" s="18"/>
    </row>
    <row r="64" spans="1:22" x14ac:dyDescent="0.25">
      <c r="A64" s="7">
        <v>8</v>
      </c>
      <c r="B64" s="34" t="s">
        <v>70</v>
      </c>
      <c r="C64" s="34" t="s">
        <v>71</v>
      </c>
      <c r="D64" s="13"/>
      <c r="E64" s="68">
        <v>50</v>
      </c>
      <c r="F64" s="137"/>
      <c r="G64" s="68">
        <v>38.5</v>
      </c>
      <c r="H64" s="137"/>
      <c r="I64" s="68">
        <v>47.1</v>
      </c>
      <c r="J64" s="137"/>
      <c r="K64" s="68">
        <v>49.9</v>
      </c>
      <c r="L64" s="138"/>
      <c r="M64" s="11">
        <f t="shared" si="8"/>
        <v>185.5</v>
      </c>
      <c r="N64" s="138"/>
      <c r="O64" s="132">
        <v>1092</v>
      </c>
      <c r="P64" s="138"/>
      <c r="Q64" s="132">
        <f t="shared" si="9"/>
        <v>1277.5</v>
      </c>
      <c r="R64" s="115"/>
      <c r="S64" s="18"/>
    </row>
    <row r="65" spans="1:18" x14ac:dyDescent="0.25">
      <c r="A65" s="7">
        <v>1</v>
      </c>
      <c r="B65" s="19"/>
      <c r="C65" s="19"/>
      <c r="D65" s="19"/>
      <c r="E65" s="19"/>
      <c r="F65" s="89"/>
      <c r="G65" s="19"/>
      <c r="H65" s="89"/>
      <c r="I65" s="19"/>
      <c r="J65" s="89"/>
      <c r="K65" s="19"/>
      <c r="L65" s="89"/>
      <c r="M65" s="19">
        <f>SUM(E65:K65)</f>
        <v>0</v>
      </c>
      <c r="N65" s="89"/>
      <c r="O65" s="19"/>
      <c r="P65" s="89"/>
      <c r="Q65" s="19">
        <f t="shared" ref="Q65:Q72" si="10">M65+O65</f>
        <v>0</v>
      </c>
      <c r="R65" s="89"/>
    </row>
    <row r="66" spans="1:18" x14ac:dyDescent="0.25">
      <c r="A66" s="7">
        <v>2</v>
      </c>
      <c r="B66" s="19"/>
      <c r="C66" s="19"/>
      <c r="D66" s="19"/>
      <c r="E66" s="19"/>
      <c r="F66" s="89"/>
      <c r="G66" s="19"/>
      <c r="H66" s="89"/>
      <c r="I66" s="19"/>
      <c r="J66" s="89"/>
      <c r="K66" s="19"/>
      <c r="L66" s="89"/>
      <c r="M66" s="19"/>
      <c r="N66" s="89"/>
      <c r="O66" s="19"/>
      <c r="P66" s="89"/>
      <c r="Q66" s="19">
        <f t="shared" si="10"/>
        <v>0</v>
      </c>
      <c r="R66" s="89"/>
    </row>
    <row r="67" spans="1:18" x14ac:dyDescent="0.25">
      <c r="A67" s="7">
        <v>3</v>
      </c>
      <c r="B67" s="19"/>
      <c r="C67" s="19"/>
      <c r="D67" s="19"/>
      <c r="E67" s="19"/>
      <c r="F67" s="89"/>
      <c r="G67" s="19"/>
      <c r="H67" s="89"/>
      <c r="I67" s="19"/>
      <c r="J67" s="89"/>
      <c r="K67" s="19"/>
      <c r="L67" s="89"/>
      <c r="M67" s="19"/>
      <c r="N67" s="89"/>
      <c r="O67" s="19"/>
      <c r="P67" s="89"/>
      <c r="Q67" s="19">
        <f t="shared" si="10"/>
        <v>0</v>
      </c>
      <c r="R67" s="89"/>
    </row>
    <row r="68" spans="1:18" x14ac:dyDescent="0.25">
      <c r="A68" s="7">
        <v>4</v>
      </c>
      <c r="B68" s="19"/>
      <c r="C68" s="19"/>
      <c r="D68" s="19"/>
      <c r="E68" s="19"/>
      <c r="F68" s="89"/>
      <c r="G68" s="19"/>
      <c r="H68" s="89"/>
      <c r="I68" s="19"/>
      <c r="J68" s="89"/>
      <c r="K68" s="19"/>
      <c r="L68" s="89"/>
      <c r="M68" s="19"/>
      <c r="N68" s="89"/>
      <c r="O68" s="19"/>
      <c r="P68" s="89"/>
      <c r="Q68" s="19">
        <f t="shared" si="10"/>
        <v>0</v>
      </c>
      <c r="R68" s="89"/>
    </row>
    <row r="69" spans="1:18" x14ac:dyDescent="0.25">
      <c r="A69" s="7">
        <v>5</v>
      </c>
      <c r="B69" s="19"/>
      <c r="C69" s="19"/>
      <c r="D69" s="19"/>
      <c r="E69" s="19"/>
      <c r="F69" s="89"/>
      <c r="G69" s="19"/>
      <c r="H69" s="89"/>
      <c r="I69" s="19"/>
      <c r="J69" s="89"/>
      <c r="K69" s="19"/>
      <c r="L69" s="89"/>
      <c r="M69" s="19"/>
      <c r="N69" s="89"/>
      <c r="O69" s="19"/>
      <c r="P69" s="89"/>
      <c r="Q69" s="19">
        <f t="shared" si="10"/>
        <v>0</v>
      </c>
      <c r="R69" s="89"/>
    </row>
    <row r="70" spans="1:18" x14ac:dyDescent="0.25">
      <c r="A70" s="7">
        <v>6</v>
      </c>
      <c r="B70" s="19"/>
      <c r="C70" s="19"/>
      <c r="D70" s="19"/>
      <c r="E70" s="19"/>
      <c r="F70" s="89"/>
      <c r="G70" s="19"/>
      <c r="H70" s="89"/>
      <c r="I70" s="19"/>
      <c r="J70" s="89"/>
      <c r="K70" s="19"/>
      <c r="L70" s="89"/>
      <c r="M70" s="19"/>
      <c r="N70" s="89"/>
      <c r="O70" s="19"/>
      <c r="P70" s="89"/>
      <c r="Q70" s="19">
        <f t="shared" si="10"/>
        <v>0</v>
      </c>
      <c r="R70" s="89"/>
    </row>
    <row r="71" spans="1:18" x14ac:dyDescent="0.25">
      <c r="A71" s="7">
        <v>7</v>
      </c>
      <c r="B71" s="13"/>
      <c r="C71" s="13"/>
      <c r="D71" s="13"/>
      <c r="E71" s="13"/>
      <c r="F71" s="2"/>
      <c r="G71" s="13"/>
      <c r="H71" s="2"/>
      <c r="I71" s="13"/>
      <c r="J71" s="2"/>
      <c r="K71" s="13"/>
      <c r="L71" s="2"/>
      <c r="M71" s="13"/>
      <c r="N71" s="2"/>
      <c r="O71" s="13"/>
      <c r="P71" s="2"/>
      <c r="Q71" s="19">
        <f t="shared" si="10"/>
        <v>0</v>
      </c>
      <c r="R71" s="89"/>
    </row>
    <row r="72" spans="1:18" x14ac:dyDescent="0.25">
      <c r="A72" s="7">
        <v>8</v>
      </c>
      <c r="B72" s="13"/>
      <c r="C72" s="13"/>
      <c r="D72" s="13"/>
      <c r="E72" s="13"/>
      <c r="F72" s="2"/>
      <c r="G72" s="13"/>
      <c r="H72" s="2"/>
      <c r="I72" s="13"/>
      <c r="J72" s="2"/>
      <c r="K72" s="13"/>
      <c r="L72" s="2"/>
      <c r="M72" s="13"/>
      <c r="N72" s="2"/>
      <c r="O72" s="13"/>
      <c r="P72" s="2"/>
      <c r="Q72" s="19">
        <f t="shared" si="10"/>
        <v>0</v>
      </c>
      <c r="R72" s="89"/>
    </row>
  </sheetData>
  <mergeCells count="11">
    <mergeCell ref="A1:AI1"/>
    <mergeCell ref="A2:AI2"/>
    <mergeCell ref="A3:AI3"/>
    <mergeCell ref="A5:E5"/>
    <mergeCell ref="A40:F40"/>
    <mergeCell ref="E41:F41"/>
    <mergeCell ref="A55:Q55"/>
    <mergeCell ref="A24:F24"/>
    <mergeCell ref="A6:E6"/>
    <mergeCell ref="A7:E7"/>
    <mergeCell ref="E25:F25"/>
  </mergeCells>
  <phoneticPr fontId="7" type="noConversion"/>
  <pageMargins left="0.75" right="0.75" top="1" bottom="1" header="0.5" footer="0.5"/>
  <pageSetup scale="4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/>
  </sheetViews>
  <sheetFormatPr defaultRowHeight="12.5" x14ac:dyDescent="0.25"/>
  <sheetData>
    <row r="1" spans="1:3" ht="25.5" customHeight="1" x14ac:dyDescent="0.5">
      <c r="A1" s="58" t="s">
        <v>178</v>
      </c>
    </row>
    <row r="2" spans="1:3" x14ac:dyDescent="0.25">
      <c r="A2" t="s">
        <v>179</v>
      </c>
    </row>
    <row r="3" spans="1:3" x14ac:dyDescent="0.25">
      <c r="A3" t="s">
        <v>180</v>
      </c>
      <c r="C3" t="s">
        <v>183</v>
      </c>
    </row>
    <row r="4" spans="1:3" x14ac:dyDescent="0.25">
      <c r="A4" t="s">
        <v>181</v>
      </c>
      <c r="C4" t="s">
        <v>184</v>
      </c>
    </row>
    <row r="5" spans="1:3" x14ac:dyDescent="0.25">
      <c r="A5" t="s">
        <v>182</v>
      </c>
      <c r="C5" t="s">
        <v>185</v>
      </c>
    </row>
    <row r="7" spans="1:3" x14ac:dyDescent="0.25">
      <c r="A7" t="s">
        <v>186</v>
      </c>
      <c r="C7" t="s">
        <v>187</v>
      </c>
    </row>
    <row r="9" spans="1:3" x14ac:dyDescent="0.25">
      <c r="A9" t="s">
        <v>188</v>
      </c>
    </row>
    <row r="10" spans="1:3" x14ac:dyDescent="0.25">
      <c r="A10" t="s">
        <v>189</v>
      </c>
      <c r="C10" t="s">
        <v>190</v>
      </c>
    </row>
    <row r="11" spans="1:3" x14ac:dyDescent="0.25">
      <c r="A11" t="s">
        <v>191</v>
      </c>
      <c r="C11" t="s">
        <v>192</v>
      </c>
    </row>
    <row r="12" spans="1:3" x14ac:dyDescent="0.25">
      <c r="A12" t="s">
        <v>193</v>
      </c>
      <c r="C12" t="s">
        <v>194</v>
      </c>
    </row>
    <row r="14" spans="1:3" x14ac:dyDescent="0.25">
      <c r="A14" t="s">
        <v>186</v>
      </c>
      <c r="C14" t="s">
        <v>195</v>
      </c>
    </row>
    <row r="17" spans="1:3" x14ac:dyDescent="0.25">
      <c r="A17" t="s">
        <v>196</v>
      </c>
    </row>
    <row r="18" spans="1:3" x14ac:dyDescent="0.25">
      <c r="A18" t="s">
        <v>197</v>
      </c>
      <c r="C18" t="s">
        <v>198</v>
      </c>
    </row>
    <row r="19" spans="1:3" x14ac:dyDescent="0.25">
      <c r="A19" t="s">
        <v>199</v>
      </c>
      <c r="C19" t="s">
        <v>200</v>
      </c>
    </row>
    <row r="20" spans="1:3" x14ac:dyDescent="0.25">
      <c r="A20" t="s">
        <v>201</v>
      </c>
      <c r="C20" t="s">
        <v>202</v>
      </c>
    </row>
    <row r="22" spans="1:3" x14ac:dyDescent="0.25">
      <c r="A22" t="s">
        <v>186</v>
      </c>
      <c r="C22" t="s">
        <v>203</v>
      </c>
    </row>
    <row r="24" spans="1:3" x14ac:dyDescent="0.25">
      <c r="A24" t="s">
        <v>204</v>
      </c>
    </row>
    <row r="25" spans="1:3" x14ac:dyDescent="0.25">
      <c r="A25" t="s">
        <v>205</v>
      </c>
      <c r="C25" t="s">
        <v>206</v>
      </c>
    </row>
    <row r="26" spans="1:3" x14ac:dyDescent="0.25">
      <c r="A26" t="s">
        <v>207</v>
      </c>
      <c r="C26" t="s">
        <v>208</v>
      </c>
    </row>
    <row r="27" spans="1:3" x14ac:dyDescent="0.25">
      <c r="A27" t="s">
        <v>209</v>
      </c>
      <c r="C27" t="s">
        <v>210</v>
      </c>
    </row>
    <row r="29" spans="1:3" x14ac:dyDescent="0.25">
      <c r="A29" t="s">
        <v>186</v>
      </c>
      <c r="C29" t="s">
        <v>211</v>
      </c>
    </row>
    <row r="32" spans="1:3" x14ac:dyDescent="0.25">
      <c r="A32" t="s">
        <v>212</v>
      </c>
    </row>
    <row r="33" spans="1:3" x14ac:dyDescent="0.25">
      <c r="A33" t="s">
        <v>213</v>
      </c>
      <c r="C33" t="s">
        <v>214</v>
      </c>
    </row>
    <row r="34" spans="1:3" x14ac:dyDescent="0.25">
      <c r="A34" t="s">
        <v>215</v>
      </c>
      <c r="C34" t="s">
        <v>216</v>
      </c>
    </row>
    <row r="35" spans="1:3" x14ac:dyDescent="0.25">
      <c r="A35" t="s">
        <v>217</v>
      </c>
      <c r="C35" t="s">
        <v>218</v>
      </c>
    </row>
    <row r="37" spans="1:3" x14ac:dyDescent="0.25">
      <c r="A37" t="s">
        <v>186</v>
      </c>
      <c r="C37" t="s">
        <v>219</v>
      </c>
    </row>
  </sheetData>
  <phoneticPr fontId="17" type="noConversion"/>
  <pageMargins left="0.7" right="0.7" top="0.75" bottom="0.7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/>
  </sheetViews>
  <sheetFormatPr defaultRowHeight="12.5" x14ac:dyDescent="0.25"/>
  <sheetData>
    <row r="1" spans="1:3" ht="36.75" customHeight="1" x14ac:dyDescent="0.5">
      <c r="A1" s="58" t="s">
        <v>220</v>
      </c>
    </row>
    <row r="2" spans="1:3" x14ac:dyDescent="0.25">
      <c r="A2" t="s">
        <v>221</v>
      </c>
    </row>
    <row r="3" spans="1:3" x14ac:dyDescent="0.25">
      <c r="A3" t="s">
        <v>222</v>
      </c>
      <c r="C3" t="s">
        <v>223</v>
      </c>
    </row>
    <row r="4" spans="1:3" x14ac:dyDescent="0.25">
      <c r="A4" t="s">
        <v>224</v>
      </c>
      <c r="C4" t="s">
        <v>225</v>
      </c>
    </row>
    <row r="5" spans="1:3" x14ac:dyDescent="0.25">
      <c r="A5" t="s">
        <v>226</v>
      </c>
      <c r="C5" t="s">
        <v>227</v>
      </c>
    </row>
    <row r="7" spans="1:3" x14ac:dyDescent="0.25">
      <c r="A7" t="s">
        <v>8</v>
      </c>
      <c r="C7" t="s">
        <v>228</v>
      </c>
    </row>
    <row r="9" spans="1:3" x14ac:dyDescent="0.25">
      <c r="A9" t="s">
        <v>229</v>
      </c>
    </row>
    <row r="10" spans="1:3" x14ac:dyDescent="0.25">
      <c r="A10" t="s">
        <v>230</v>
      </c>
      <c r="C10" t="s">
        <v>231</v>
      </c>
    </row>
    <row r="11" spans="1:3" x14ac:dyDescent="0.25">
      <c r="A11" t="s">
        <v>232</v>
      </c>
      <c r="C11" t="s">
        <v>233</v>
      </c>
    </row>
    <row r="12" spans="1:3" x14ac:dyDescent="0.25">
      <c r="A12" t="s">
        <v>234</v>
      </c>
      <c r="C12" t="s">
        <v>235</v>
      </c>
    </row>
    <row r="14" spans="1:3" x14ac:dyDescent="0.25">
      <c r="A14" t="s">
        <v>8</v>
      </c>
      <c r="C14" t="s">
        <v>236</v>
      </c>
    </row>
  </sheetData>
  <phoneticPr fontId="17" type="noConversion"/>
  <pageMargins left="0.7" right="0.7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zoomScale="140" zoomScaleNormal="140" workbookViewId="0">
      <selection sqref="A1:AJ1"/>
    </sheetView>
  </sheetViews>
  <sheetFormatPr defaultRowHeight="12.5" x14ac:dyDescent="0.25"/>
  <cols>
    <col min="1" max="1" width="5.54296875" customWidth="1"/>
    <col min="2" max="2" width="5.1796875" customWidth="1"/>
    <col min="3" max="3" width="10.54296875" customWidth="1"/>
    <col min="4" max="4" width="8.1796875" customWidth="1"/>
    <col min="5" max="5" width="5.26953125" customWidth="1"/>
    <col min="6" max="6" width="3.453125" customWidth="1"/>
    <col min="7" max="7" width="5.7265625" customWidth="1"/>
    <col min="8" max="8" width="3.7265625" customWidth="1"/>
    <col min="9" max="9" width="5.7265625" customWidth="1"/>
    <col min="10" max="10" width="4.7265625" customWidth="1"/>
    <col min="11" max="11" width="5.7265625" customWidth="1"/>
    <col min="12" max="12" width="3.1796875" customWidth="1"/>
    <col min="13" max="13" width="5.7265625" customWidth="1"/>
    <col min="14" max="14" width="3.54296875" customWidth="1"/>
    <col min="15" max="15" width="5.7265625" customWidth="1"/>
    <col min="16" max="16" width="3.7265625" customWidth="1"/>
    <col min="17" max="17" width="6.453125" customWidth="1"/>
    <col min="18" max="18" width="3.7265625" customWidth="1"/>
    <col min="19" max="19" width="5.7265625" customWidth="1"/>
    <col min="20" max="20" width="3.54296875" customWidth="1"/>
    <col min="21" max="21" width="5.7265625" customWidth="1"/>
    <col min="22" max="22" width="3.7265625" customWidth="1"/>
    <col min="23" max="23" width="5.7265625" customWidth="1"/>
    <col min="24" max="24" width="3.453125" customWidth="1"/>
    <col min="25" max="25" width="5.7265625" customWidth="1"/>
    <col min="26" max="26" width="3.1796875" customWidth="1"/>
    <col min="27" max="27" width="8.26953125" bestFit="1" customWidth="1"/>
    <col min="28" max="28" width="3.81640625" customWidth="1"/>
    <col min="29" max="29" width="5.7265625" customWidth="1"/>
    <col min="30" max="30" width="3.26953125" customWidth="1"/>
    <col min="32" max="32" width="4.7265625" customWidth="1"/>
    <col min="34" max="34" width="6.54296875" customWidth="1"/>
  </cols>
  <sheetData>
    <row r="1" spans="1:36" ht="15.5" x14ac:dyDescent="0.35">
      <c r="A1" s="139" t="s">
        <v>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</row>
    <row r="2" spans="1:36" ht="15.5" x14ac:dyDescent="0.35">
      <c r="A2" s="139" t="s">
        <v>293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</row>
    <row r="3" spans="1:3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3" x14ac:dyDescent="0.3">
      <c r="A4" s="143" t="s">
        <v>3</v>
      </c>
      <c r="B4" s="14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3" x14ac:dyDescent="0.25">
      <c r="A5" s="144" t="s">
        <v>4</v>
      </c>
      <c r="B5" s="14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3" x14ac:dyDescent="0.3">
      <c r="A6" s="143" t="s">
        <v>5</v>
      </c>
      <c r="B6" s="143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25">
      <c r="A7" s="3"/>
      <c r="B7" s="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x14ac:dyDescent="0.25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118</v>
      </c>
      <c r="G8" s="9">
        <v>2</v>
      </c>
      <c r="H8" s="9" t="s">
        <v>118</v>
      </c>
      <c r="I8" s="9">
        <v>3</v>
      </c>
      <c r="J8" s="9" t="s">
        <v>118</v>
      </c>
      <c r="K8" s="9">
        <v>4</v>
      </c>
      <c r="L8" s="9" t="s">
        <v>118</v>
      </c>
      <c r="M8" s="9">
        <v>5</v>
      </c>
      <c r="N8" s="9" t="s">
        <v>118</v>
      </c>
      <c r="O8" s="9">
        <v>6</v>
      </c>
      <c r="P8" s="9" t="s">
        <v>118</v>
      </c>
      <c r="Q8" s="9" t="s">
        <v>6</v>
      </c>
      <c r="R8" s="9" t="s">
        <v>118</v>
      </c>
      <c r="S8" s="9">
        <v>1</v>
      </c>
      <c r="T8" s="9" t="s">
        <v>118</v>
      </c>
      <c r="U8" s="9">
        <v>2</v>
      </c>
      <c r="V8" s="9" t="s">
        <v>118</v>
      </c>
      <c r="W8" s="9">
        <v>3</v>
      </c>
      <c r="X8" s="9" t="s">
        <v>118</v>
      </c>
      <c r="Y8" s="9">
        <v>4</v>
      </c>
      <c r="Z8" s="9" t="s">
        <v>118</v>
      </c>
      <c r="AA8" s="9">
        <v>5</v>
      </c>
      <c r="AB8" s="9" t="s">
        <v>118</v>
      </c>
      <c r="AC8" s="9">
        <v>6</v>
      </c>
      <c r="AD8" s="9" t="s">
        <v>118</v>
      </c>
      <c r="AE8" s="9" t="s">
        <v>7</v>
      </c>
      <c r="AF8" s="9" t="s">
        <v>118</v>
      </c>
      <c r="AG8" s="9" t="s">
        <v>8</v>
      </c>
      <c r="AH8" s="9" t="s">
        <v>118</v>
      </c>
      <c r="AI8" s="9" t="s">
        <v>9</v>
      </c>
      <c r="AJ8" s="9" t="s">
        <v>8</v>
      </c>
    </row>
    <row r="9" spans="1:36" ht="15.5" x14ac:dyDescent="0.35">
      <c r="A9" s="78">
        <v>23</v>
      </c>
      <c r="B9" s="22">
        <v>16</v>
      </c>
      <c r="C9" s="79" t="s">
        <v>269</v>
      </c>
      <c r="D9" s="79" t="s">
        <v>270</v>
      </c>
      <c r="E9" s="10">
        <v>100</v>
      </c>
      <c r="F9" s="10">
        <v>6</v>
      </c>
      <c r="G9" s="10">
        <v>99</v>
      </c>
      <c r="H9" s="10">
        <v>7</v>
      </c>
      <c r="I9" s="10">
        <v>95</v>
      </c>
      <c r="J9" s="10">
        <v>3</v>
      </c>
      <c r="K9" s="10">
        <v>95</v>
      </c>
      <c r="L9" s="10">
        <v>3</v>
      </c>
      <c r="M9" s="10">
        <v>97</v>
      </c>
      <c r="N9" s="10">
        <v>6</v>
      </c>
      <c r="O9" s="10">
        <v>93</v>
      </c>
      <c r="P9" s="10">
        <v>3</v>
      </c>
      <c r="Q9" s="10">
        <f t="shared" ref="Q9:Q30" si="0">E9+G9+I9+K9+M9+O9</f>
        <v>579</v>
      </c>
      <c r="R9" s="10">
        <f t="shared" ref="R9:R30" si="1">F9+H9+J9+L9+N9+P9</f>
        <v>28</v>
      </c>
      <c r="S9" s="10">
        <v>100</v>
      </c>
      <c r="T9" s="10">
        <v>6</v>
      </c>
      <c r="U9" s="10">
        <v>99</v>
      </c>
      <c r="V9" s="10">
        <v>8</v>
      </c>
      <c r="W9" s="10">
        <v>97</v>
      </c>
      <c r="X9" s="10">
        <v>3</v>
      </c>
      <c r="Y9" s="10">
        <v>95</v>
      </c>
      <c r="Z9" s="10">
        <v>3</v>
      </c>
      <c r="AA9" s="10">
        <v>98</v>
      </c>
      <c r="AB9" s="10">
        <v>3</v>
      </c>
      <c r="AC9" s="10">
        <v>95</v>
      </c>
      <c r="AD9" s="10">
        <v>3</v>
      </c>
      <c r="AE9" s="10">
        <f t="shared" ref="AE9:AE30" si="2">S9+U9+W9+Y9+AA9+AC9</f>
        <v>584</v>
      </c>
      <c r="AF9" s="10">
        <f t="shared" ref="AF9:AF30" si="3">T9+V9+X9+Z9+AB9+AD9</f>
        <v>26</v>
      </c>
      <c r="AG9" s="7">
        <f t="shared" ref="AG9:AG30" si="4">Q9+AE9</f>
        <v>1163</v>
      </c>
      <c r="AH9" s="7">
        <f t="shared" ref="AH9:AH30" si="5">R9+AF9</f>
        <v>54</v>
      </c>
      <c r="AI9" s="7">
        <v>95</v>
      </c>
      <c r="AJ9" s="11">
        <f t="shared" ref="AJ9:AJ30" si="6">AG9+AI9</f>
        <v>1258</v>
      </c>
    </row>
    <row r="10" spans="1:36" ht="15.5" x14ac:dyDescent="0.35">
      <c r="A10" s="78">
        <v>7</v>
      </c>
      <c r="B10" s="22">
        <v>15</v>
      </c>
      <c r="C10" s="79" t="s">
        <v>246</v>
      </c>
      <c r="D10" s="79" t="s">
        <v>247</v>
      </c>
      <c r="E10" s="10">
        <v>99</v>
      </c>
      <c r="F10" s="10">
        <v>6</v>
      </c>
      <c r="G10" s="10">
        <v>100</v>
      </c>
      <c r="H10" s="10">
        <v>8</v>
      </c>
      <c r="I10" s="10">
        <v>97</v>
      </c>
      <c r="J10" s="10">
        <v>4</v>
      </c>
      <c r="K10" s="10">
        <v>97</v>
      </c>
      <c r="L10" s="10">
        <v>4</v>
      </c>
      <c r="M10" s="10">
        <v>95</v>
      </c>
      <c r="N10" s="10">
        <v>5</v>
      </c>
      <c r="O10" s="10">
        <v>95</v>
      </c>
      <c r="P10" s="10">
        <v>3</v>
      </c>
      <c r="Q10" s="10">
        <f t="shared" si="0"/>
        <v>583</v>
      </c>
      <c r="R10" s="10">
        <f t="shared" si="1"/>
        <v>30</v>
      </c>
      <c r="S10" s="10">
        <v>98</v>
      </c>
      <c r="T10" s="10">
        <v>4</v>
      </c>
      <c r="U10" s="10">
        <v>98</v>
      </c>
      <c r="V10" s="10">
        <v>6</v>
      </c>
      <c r="W10" s="10">
        <v>98</v>
      </c>
      <c r="X10" s="10">
        <v>2</v>
      </c>
      <c r="Y10" s="10">
        <v>98</v>
      </c>
      <c r="Z10" s="10">
        <v>4</v>
      </c>
      <c r="AA10" s="10">
        <v>95</v>
      </c>
      <c r="AB10" s="10">
        <v>1</v>
      </c>
      <c r="AC10" s="10">
        <v>95</v>
      </c>
      <c r="AD10" s="10">
        <v>2</v>
      </c>
      <c r="AE10" s="10">
        <f t="shared" si="2"/>
        <v>582</v>
      </c>
      <c r="AF10" s="10">
        <f t="shared" si="3"/>
        <v>19</v>
      </c>
      <c r="AG10" s="7">
        <f t="shared" si="4"/>
        <v>1165</v>
      </c>
      <c r="AH10" s="7">
        <f t="shared" si="5"/>
        <v>49</v>
      </c>
      <c r="AI10" s="11">
        <v>92.2</v>
      </c>
      <c r="AJ10" s="11">
        <f t="shared" si="6"/>
        <v>1257.2</v>
      </c>
    </row>
    <row r="11" spans="1:36" ht="15.5" x14ac:dyDescent="0.35">
      <c r="A11" s="78">
        <v>9</v>
      </c>
      <c r="B11" s="22">
        <v>14</v>
      </c>
      <c r="C11" s="79" t="s">
        <v>256</v>
      </c>
      <c r="D11" s="79" t="s">
        <v>77</v>
      </c>
      <c r="E11" s="10">
        <v>97</v>
      </c>
      <c r="F11" s="10">
        <v>4</v>
      </c>
      <c r="G11" s="10">
        <v>98</v>
      </c>
      <c r="H11" s="10">
        <v>5</v>
      </c>
      <c r="I11" s="10">
        <v>95</v>
      </c>
      <c r="J11" s="10">
        <v>2</v>
      </c>
      <c r="K11" s="10">
        <v>97</v>
      </c>
      <c r="L11" s="10">
        <v>3</v>
      </c>
      <c r="M11" s="10">
        <v>97</v>
      </c>
      <c r="N11" s="10">
        <v>6</v>
      </c>
      <c r="O11" s="10">
        <v>94</v>
      </c>
      <c r="P11" s="10">
        <v>2</v>
      </c>
      <c r="Q11" s="10">
        <f t="shared" si="0"/>
        <v>578</v>
      </c>
      <c r="R11" s="10">
        <f t="shared" si="1"/>
        <v>22</v>
      </c>
      <c r="S11" s="10">
        <v>97</v>
      </c>
      <c r="T11" s="10">
        <v>4</v>
      </c>
      <c r="U11" s="10">
        <v>100</v>
      </c>
      <c r="V11" s="10">
        <v>4</v>
      </c>
      <c r="W11" s="10">
        <v>95</v>
      </c>
      <c r="X11" s="10">
        <v>2</v>
      </c>
      <c r="Y11" s="10">
        <v>97</v>
      </c>
      <c r="Z11" s="10">
        <v>5</v>
      </c>
      <c r="AA11" s="10">
        <v>95</v>
      </c>
      <c r="AB11" s="10">
        <v>4</v>
      </c>
      <c r="AC11" s="10">
        <v>97</v>
      </c>
      <c r="AD11" s="10">
        <v>6</v>
      </c>
      <c r="AE11" s="10">
        <f t="shared" si="2"/>
        <v>581</v>
      </c>
      <c r="AF11" s="10">
        <f t="shared" si="3"/>
        <v>25</v>
      </c>
      <c r="AG11" s="7">
        <f t="shared" si="4"/>
        <v>1159</v>
      </c>
      <c r="AH11" s="7">
        <f t="shared" si="5"/>
        <v>47</v>
      </c>
      <c r="AI11" s="11">
        <v>96.1</v>
      </c>
      <c r="AJ11" s="11">
        <f t="shared" si="6"/>
        <v>1255.0999999999999</v>
      </c>
    </row>
    <row r="12" spans="1:36" ht="15.5" x14ac:dyDescent="0.35">
      <c r="A12" s="81">
        <v>8</v>
      </c>
      <c r="B12" s="22">
        <v>17</v>
      </c>
      <c r="C12" s="80" t="s">
        <v>254</v>
      </c>
      <c r="D12" s="80" t="s">
        <v>255</v>
      </c>
      <c r="E12" s="10">
        <v>98</v>
      </c>
      <c r="F12" s="10">
        <v>2</v>
      </c>
      <c r="G12" s="10">
        <v>99</v>
      </c>
      <c r="H12" s="10">
        <v>7</v>
      </c>
      <c r="I12" s="10">
        <v>94</v>
      </c>
      <c r="J12" s="10">
        <v>1</v>
      </c>
      <c r="K12" s="10">
        <v>92</v>
      </c>
      <c r="L12" s="10">
        <v>3</v>
      </c>
      <c r="M12" s="10">
        <v>97</v>
      </c>
      <c r="N12" s="10">
        <v>5</v>
      </c>
      <c r="O12" s="10">
        <v>97</v>
      </c>
      <c r="P12" s="10">
        <v>3</v>
      </c>
      <c r="Q12" s="10">
        <f t="shared" si="0"/>
        <v>577</v>
      </c>
      <c r="R12" s="10">
        <f t="shared" si="1"/>
        <v>21</v>
      </c>
      <c r="S12" s="10">
        <v>98</v>
      </c>
      <c r="T12" s="10">
        <v>5</v>
      </c>
      <c r="U12" s="10">
        <v>98</v>
      </c>
      <c r="V12" s="10">
        <v>4</v>
      </c>
      <c r="W12" s="10">
        <v>94</v>
      </c>
      <c r="X12" s="10">
        <v>2</v>
      </c>
      <c r="Y12" s="10">
        <v>92</v>
      </c>
      <c r="Z12" s="10">
        <v>2</v>
      </c>
      <c r="AA12" s="10">
        <v>98</v>
      </c>
      <c r="AB12" s="10">
        <v>6</v>
      </c>
      <c r="AC12" s="10">
        <v>97</v>
      </c>
      <c r="AD12" s="10">
        <v>3</v>
      </c>
      <c r="AE12" s="10">
        <f t="shared" si="2"/>
        <v>577</v>
      </c>
      <c r="AF12" s="10">
        <f t="shared" si="3"/>
        <v>22</v>
      </c>
      <c r="AG12" s="7">
        <f t="shared" si="4"/>
        <v>1154</v>
      </c>
      <c r="AH12" s="7">
        <f t="shared" si="5"/>
        <v>43</v>
      </c>
      <c r="AI12" s="11">
        <v>96.9</v>
      </c>
      <c r="AJ12" s="11">
        <f t="shared" si="6"/>
        <v>1250.9000000000001</v>
      </c>
    </row>
    <row r="13" spans="1:36" ht="15.5" x14ac:dyDescent="0.35">
      <c r="A13" s="81">
        <v>6</v>
      </c>
      <c r="B13" s="22">
        <v>18</v>
      </c>
      <c r="C13" s="80" t="s">
        <v>265</v>
      </c>
      <c r="D13" s="80" t="s">
        <v>266</v>
      </c>
      <c r="E13" s="10">
        <v>99</v>
      </c>
      <c r="F13" s="10">
        <v>5</v>
      </c>
      <c r="G13" s="10">
        <v>96</v>
      </c>
      <c r="H13" s="10">
        <v>4</v>
      </c>
      <c r="I13" s="10">
        <v>92</v>
      </c>
      <c r="J13" s="10">
        <v>3</v>
      </c>
      <c r="K13" s="10">
        <v>98</v>
      </c>
      <c r="L13" s="10">
        <v>2</v>
      </c>
      <c r="M13" s="10">
        <v>93</v>
      </c>
      <c r="N13" s="10">
        <v>2</v>
      </c>
      <c r="O13" s="10">
        <v>96</v>
      </c>
      <c r="P13" s="10">
        <v>3</v>
      </c>
      <c r="Q13" s="10">
        <f t="shared" si="0"/>
        <v>574</v>
      </c>
      <c r="R13" s="10">
        <f t="shared" si="1"/>
        <v>19</v>
      </c>
      <c r="S13" s="10">
        <v>99</v>
      </c>
      <c r="T13" s="10">
        <v>6</v>
      </c>
      <c r="U13" s="10">
        <v>96</v>
      </c>
      <c r="V13" s="10">
        <v>6</v>
      </c>
      <c r="W13" s="10">
        <v>93</v>
      </c>
      <c r="X13" s="10">
        <v>3</v>
      </c>
      <c r="Y13" s="10">
        <v>94</v>
      </c>
      <c r="Z13" s="10">
        <v>3</v>
      </c>
      <c r="AA13" s="10">
        <v>96</v>
      </c>
      <c r="AB13" s="10">
        <v>2</v>
      </c>
      <c r="AC13" s="10">
        <v>93</v>
      </c>
      <c r="AD13" s="10">
        <v>3</v>
      </c>
      <c r="AE13" s="10">
        <f t="shared" si="2"/>
        <v>571</v>
      </c>
      <c r="AF13" s="10">
        <f t="shared" si="3"/>
        <v>23</v>
      </c>
      <c r="AG13" s="7">
        <f t="shared" si="4"/>
        <v>1145</v>
      </c>
      <c r="AH13" s="7">
        <f t="shared" si="5"/>
        <v>42</v>
      </c>
      <c r="AI13" s="11">
        <v>96.7</v>
      </c>
      <c r="AJ13" s="11">
        <f t="shared" si="6"/>
        <v>1241.7</v>
      </c>
    </row>
    <row r="14" spans="1:36" ht="15.5" x14ac:dyDescent="0.35">
      <c r="A14" s="78">
        <v>15</v>
      </c>
      <c r="B14" s="22">
        <v>12</v>
      </c>
      <c r="C14" s="80" t="s">
        <v>261</v>
      </c>
      <c r="D14" s="80" t="s">
        <v>262</v>
      </c>
      <c r="E14" s="10">
        <v>99</v>
      </c>
      <c r="F14" s="10">
        <v>7</v>
      </c>
      <c r="G14" s="10">
        <v>96</v>
      </c>
      <c r="H14" s="10">
        <v>4</v>
      </c>
      <c r="I14" s="10">
        <v>95</v>
      </c>
      <c r="J14" s="10">
        <v>5</v>
      </c>
      <c r="K14" s="10">
        <v>95</v>
      </c>
      <c r="L14" s="10">
        <v>2</v>
      </c>
      <c r="M14" s="10">
        <v>94</v>
      </c>
      <c r="N14" s="10">
        <v>3</v>
      </c>
      <c r="O14" s="10">
        <v>89</v>
      </c>
      <c r="P14" s="10">
        <v>0</v>
      </c>
      <c r="Q14" s="10">
        <f t="shared" si="0"/>
        <v>568</v>
      </c>
      <c r="R14" s="10">
        <f t="shared" si="1"/>
        <v>21</v>
      </c>
      <c r="S14" s="10">
        <v>99</v>
      </c>
      <c r="T14" s="10">
        <v>7</v>
      </c>
      <c r="U14" s="10">
        <v>98</v>
      </c>
      <c r="V14" s="10">
        <v>5</v>
      </c>
      <c r="W14" s="10">
        <v>96</v>
      </c>
      <c r="X14" s="10">
        <v>5</v>
      </c>
      <c r="Y14" s="10">
        <v>95</v>
      </c>
      <c r="Z14" s="10">
        <v>2</v>
      </c>
      <c r="AA14" s="10">
        <v>93</v>
      </c>
      <c r="AB14" s="10">
        <v>1</v>
      </c>
      <c r="AC14" s="10">
        <v>93</v>
      </c>
      <c r="AD14" s="10">
        <v>3</v>
      </c>
      <c r="AE14" s="10">
        <f t="shared" si="2"/>
        <v>574</v>
      </c>
      <c r="AF14" s="10">
        <f t="shared" si="3"/>
        <v>23</v>
      </c>
      <c r="AG14" s="7">
        <f t="shared" si="4"/>
        <v>1142</v>
      </c>
      <c r="AH14" s="7">
        <f t="shared" si="5"/>
        <v>44</v>
      </c>
      <c r="AI14" s="11">
        <v>99.3</v>
      </c>
      <c r="AJ14" s="11">
        <f t="shared" si="6"/>
        <v>1241.3</v>
      </c>
    </row>
    <row r="15" spans="1:36" ht="15.5" x14ac:dyDescent="0.35">
      <c r="A15" s="81">
        <v>12</v>
      </c>
      <c r="B15" s="22">
        <v>13</v>
      </c>
      <c r="C15" s="80" t="s">
        <v>250</v>
      </c>
      <c r="D15" s="80" t="s">
        <v>251</v>
      </c>
      <c r="E15" s="10">
        <v>98</v>
      </c>
      <c r="F15" s="10">
        <v>3</v>
      </c>
      <c r="G15" s="10">
        <v>100</v>
      </c>
      <c r="H15" s="10">
        <v>8</v>
      </c>
      <c r="I15" s="10">
        <v>91</v>
      </c>
      <c r="J15" s="10">
        <v>3</v>
      </c>
      <c r="K15" s="10">
        <v>91</v>
      </c>
      <c r="L15" s="10">
        <v>2</v>
      </c>
      <c r="M15" s="10">
        <v>97</v>
      </c>
      <c r="N15" s="10">
        <v>4</v>
      </c>
      <c r="O15" s="10">
        <v>97</v>
      </c>
      <c r="P15" s="10">
        <v>3</v>
      </c>
      <c r="Q15" s="10">
        <f t="shared" si="0"/>
        <v>574</v>
      </c>
      <c r="R15" s="10">
        <f t="shared" si="1"/>
        <v>23</v>
      </c>
      <c r="S15" s="10">
        <v>97</v>
      </c>
      <c r="T15" s="10">
        <v>5</v>
      </c>
      <c r="U15" s="10">
        <v>98</v>
      </c>
      <c r="V15" s="10">
        <v>3</v>
      </c>
      <c r="W15" s="10">
        <v>90</v>
      </c>
      <c r="X15" s="10">
        <v>0</v>
      </c>
      <c r="Y15" s="10">
        <v>91</v>
      </c>
      <c r="Z15" s="10">
        <v>1</v>
      </c>
      <c r="AA15" s="10">
        <v>92</v>
      </c>
      <c r="AB15" s="10">
        <v>2</v>
      </c>
      <c r="AC15" s="10">
        <v>95</v>
      </c>
      <c r="AD15" s="10">
        <v>4</v>
      </c>
      <c r="AE15" s="10">
        <f t="shared" si="2"/>
        <v>563</v>
      </c>
      <c r="AF15" s="10">
        <f t="shared" si="3"/>
        <v>15</v>
      </c>
      <c r="AG15" s="7">
        <f t="shared" si="4"/>
        <v>1137</v>
      </c>
      <c r="AH15" s="7">
        <f t="shared" si="5"/>
        <v>38</v>
      </c>
      <c r="AI15" s="11">
        <v>93.1</v>
      </c>
      <c r="AJ15" s="11">
        <f t="shared" si="6"/>
        <v>1230.0999999999999</v>
      </c>
    </row>
    <row r="16" spans="1:36" ht="15.5" x14ac:dyDescent="0.35">
      <c r="A16" s="78">
        <v>13</v>
      </c>
      <c r="B16" s="22">
        <v>20</v>
      </c>
      <c r="C16" s="80" t="s">
        <v>248</v>
      </c>
      <c r="D16" s="80" t="s">
        <v>249</v>
      </c>
      <c r="E16" s="10">
        <v>96</v>
      </c>
      <c r="F16" s="10">
        <v>2</v>
      </c>
      <c r="G16" s="10">
        <v>97</v>
      </c>
      <c r="H16" s="10">
        <v>5</v>
      </c>
      <c r="I16" s="10">
        <v>90</v>
      </c>
      <c r="J16" s="10">
        <v>1</v>
      </c>
      <c r="K16" s="10">
        <v>88</v>
      </c>
      <c r="L16" s="10">
        <v>2</v>
      </c>
      <c r="M16" s="10">
        <v>100</v>
      </c>
      <c r="N16" s="10">
        <v>4</v>
      </c>
      <c r="O16" s="10">
        <v>94</v>
      </c>
      <c r="P16" s="10">
        <v>3</v>
      </c>
      <c r="Q16" s="10">
        <f t="shared" si="0"/>
        <v>565</v>
      </c>
      <c r="R16" s="10">
        <f t="shared" si="1"/>
        <v>17</v>
      </c>
      <c r="S16" s="10">
        <v>96</v>
      </c>
      <c r="T16" s="10">
        <v>3</v>
      </c>
      <c r="U16" s="10">
        <v>95</v>
      </c>
      <c r="V16" s="10">
        <v>1</v>
      </c>
      <c r="W16" s="10">
        <v>89</v>
      </c>
      <c r="X16" s="10">
        <v>2</v>
      </c>
      <c r="Y16" s="10">
        <v>97</v>
      </c>
      <c r="Z16" s="10">
        <v>3</v>
      </c>
      <c r="AA16" s="10">
        <v>97</v>
      </c>
      <c r="AB16" s="10">
        <v>2</v>
      </c>
      <c r="AC16" s="10">
        <v>96</v>
      </c>
      <c r="AD16" s="10">
        <v>3</v>
      </c>
      <c r="AE16" s="10">
        <f t="shared" si="2"/>
        <v>570</v>
      </c>
      <c r="AF16" s="10">
        <f t="shared" si="3"/>
        <v>14</v>
      </c>
      <c r="AG16" s="7">
        <f t="shared" si="4"/>
        <v>1135</v>
      </c>
      <c r="AH16" s="7">
        <f t="shared" si="5"/>
        <v>31</v>
      </c>
      <c r="AI16" s="7">
        <v>92.1</v>
      </c>
      <c r="AJ16" s="11">
        <f t="shared" si="6"/>
        <v>1227.0999999999999</v>
      </c>
    </row>
    <row r="17" spans="1:36" ht="15.5" x14ac:dyDescent="0.35">
      <c r="A17" s="81">
        <v>14</v>
      </c>
      <c r="B17" s="22">
        <v>11</v>
      </c>
      <c r="C17" s="80" t="s">
        <v>252</v>
      </c>
      <c r="D17" s="80" t="s">
        <v>253</v>
      </c>
      <c r="E17" s="10">
        <v>98</v>
      </c>
      <c r="F17" s="10">
        <v>6</v>
      </c>
      <c r="G17" s="10">
        <v>95</v>
      </c>
      <c r="H17" s="10">
        <v>2</v>
      </c>
      <c r="I17" s="10">
        <v>92</v>
      </c>
      <c r="J17" s="10">
        <v>1</v>
      </c>
      <c r="K17" s="10">
        <v>94</v>
      </c>
      <c r="L17" s="10">
        <v>1</v>
      </c>
      <c r="M17" s="10">
        <v>94</v>
      </c>
      <c r="N17" s="10">
        <v>2</v>
      </c>
      <c r="O17" s="10">
        <v>93</v>
      </c>
      <c r="P17" s="10">
        <v>1</v>
      </c>
      <c r="Q17" s="10">
        <f t="shared" si="0"/>
        <v>566</v>
      </c>
      <c r="R17" s="10">
        <f t="shared" si="1"/>
        <v>13</v>
      </c>
      <c r="S17" s="10">
        <v>96</v>
      </c>
      <c r="T17" s="10">
        <v>4</v>
      </c>
      <c r="U17" s="10">
        <v>97</v>
      </c>
      <c r="V17" s="10">
        <v>5</v>
      </c>
      <c r="W17" s="10">
        <v>91</v>
      </c>
      <c r="X17" s="10">
        <v>0</v>
      </c>
      <c r="Y17" s="10">
        <v>94</v>
      </c>
      <c r="Z17" s="10">
        <v>3</v>
      </c>
      <c r="AA17" s="10">
        <v>91</v>
      </c>
      <c r="AB17" s="10">
        <v>2</v>
      </c>
      <c r="AC17" s="10">
        <v>98</v>
      </c>
      <c r="AD17" s="10">
        <v>5</v>
      </c>
      <c r="AE17" s="10">
        <f t="shared" si="2"/>
        <v>567</v>
      </c>
      <c r="AF17" s="10">
        <f t="shared" si="3"/>
        <v>19</v>
      </c>
      <c r="AG17" s="7">
        <f t="shared" si="4"/>
        <v>1133</v>
      </c>
      <c r="AH17" s="7">
        <f t="shared" si="5"/>
        <v>32</v>
      </c>
      <c r="AI17" s="11">
        <v>93.2</v>
      </c>
      <c r="AJ17" s="11">
        <f t="shared" si="6"/>
        <v>1226.2</v>
      </c>
    </row>
    <row r="18" spans="1:36" ht="15.5" x14ac:dyDescent="0.35">
      <c r="A18" s="78">
        <v>19</v>
      </c>
      <c r="B18" s="22">
        <v>19</v>
      </c>
      <c r="C18" s="79" t="s">
        <v>271</v>
      </c>
      <c r="D18" s="79" t="s">
        <v>272</v>
      </c>
      <c r="E18" s="10">
        <v>96</v>
      </c>
      <c r="F18" s="10">
        <v>4</v>
      </c>
      <c r="G18" s="10">
        <v>95</v>
      </c>
      <c r="H18" s="10">
        <v>5</v>
      </c>
      <c r="I18" s="10">
        <v>89</v>
      </c>
      <c r="J18" s="10">
        <v>3</v>
      </c>
      <c r="K18" s="10">
        <v>93</v>
      </c>
      <c r="L18" s="10">
        <v>4</v>
      </c>
      <c r="M18" s="10">
        <v>95</v>
      </c>
      <c r="N18" s="10">
        <v>3</v>
      </c>
      <c r="O18" s="10">
        <v>98</v>
      </c>
      <c r="P18" s="10">
        <v>5</v>
      </c>
      <c r="Q18" s="10">
        <f t="shared" si="0"/>
        <v>566</v>
      </c>
      <c r="R18" s="10">
        <f t="shared" si="1"/>
        <v>24</v>
      </c>
      <c r="S18" s="10">
        <v>96</v>
      </c>
      <c r="T18" s="10">
        <v>7</v>
      </c>
      <c r="U18" s="10">
        <v>97</v>
      </c>
      <c r="V18" s="10">
        <v>1</v>
      </c>
      <c r="W18" s="10">
        <v>91</v>
      </c>
      <c r="X18" s="10">
        <v>3</v>
      </c>
      <c r="Y18" s="10">
        <v>90</v>
      </c>
      <c r="Z18" s="10">
        <v>1</v>
      </c>
      <c r="AA18" s="10">
        <v>93</v>
      </c>
      <c r="AB18" s="10">
        <v>2</v>
      </c>
      <c r="AC18" s="10">
        <v>97</v>
      </c>
      <c r="AD18" s="10">
        <v>3</v>
      </c>
      <c r="AE18" s="10">
        <f t="shared" si="2"/>
        <v>564</v>
      </c>
      <c r="AF18" s="10">
        <f t="shared" si="3"/>
        <v>17</v>
      </c>
      <c r="AG18" s="7">
        <f t="shared" si="4"/>
        <v>1130</v>
      </c>
      <c r="AH18" s="7">
        <f t="shared" si="5"/>
        <v>41</v>
      </c>
      <c r="AI18" s="11"/>
      <c r="AJ18" s="11">
        <f t="shared" si="6"/>
        <v>1130</v>
      </c>
    </row>
    <row r="19" spans="1:36" ht="15.5" x14ac:dyDescent="0.35">
      <c r="A19" s="81">
        <v>24</v>
      </c>
      <c r="B19" s="22">
        <v>9</v>
      </c>
      <c r="C19" s="80" t="s">
        <v>87</v>
      </c>
      <c r="D19" s="80" t="s">
        <v>260</v>
      </c>
      <c r="E19" s="10">
        <v>96</v>
      </c>
      <c r="F19" s="10">
        <v>4</v>
      </c>
      <c r="G19" s="10">
        <v>93</v>
      </c>
      <c r="H19" s="10">
        <v>3</v>
      </c>
      <c r="I19" s="10">
        <v>88</v>
      </c>
      <c r="J19" s="10">
        <v>2</v>
      </c>
      <c r="K19" s="10">
        <v>91</v>
      </c>
      <c r="L19" s="10">
        <v>0</v>
      </c>
      <c r="M19" s="10">
        <v>92</v>
      </c>
      <c r="N19" s="10">
        <v>2</v>
      </c>
      <c r="O19" s="10">
        <v>94</v>
      </c>
      <c r="P19" s="10">
        <v>0</v>
      </c>
      <c r="Q19" s="10">
        <f t="shared" si="0"/>
        <v>554</v>
      </c>
      <c r="R19" s="10">
        <f t="shared" si="1"/>
        <v>11</v>
      </c>
      <c r="S19" s="10">
        <v>97</v>
      </c>
      <c r="T19" s="10">
        <v>2</v>
      </c>
      <c r="U19" s="10">
        <v>94</v>
      </c>
      <c r="V19" s="10">
        <v>4</v>
      </c>
      <c r="W19" s="10">
        <v>96</v>
      </c>
      <c r="X19" s="10">
        <v>2</v>
      </c>
      <c r="Y19" s="10">
        <v>91</v>
      </c>
      <c r="Z19" s="10">
        <v>2</v>
      </c>
      <c r="AA19" s="10">
        <v>94</v>
      </c>
      <c r="AB19" s="10">
        <v>4</v>
      </c>
      <c r="AC19" s="10">
        <v>94</v>
      </c>
      <c r="AD19" s="10">
        <v>2</v>
      </c>
      <c r="AE19" s="10">
        <f t="shared" si="2"/>
        <v>566</v>
      </c>
      <c r="AF19" s="10">
        <f t="shared" si="3"/>
        <v>16</v>
      </c>
      <c r="AG19" s="7">
        <f t="shared" si="4"/>
        <v>1120</v>
      </c>
      <c r="AH19" s="7">
        <f t="shared" si="5"/>
        <v>27</v>
      </c>
      <c r="AI19" s="11"/>
      <c r="AJ19" s="11">
        <f t="shared" si="6"/>
        <v>1120</v>
      </c>
    </row>
    <row r="20" spans="1:36" ht="15.5" x14ac:dyDescent="0.35">
      <c r="A20" s="81">
        <v>22</v>
      </c>
      <c r="B20" s="22">
        <v>10</v>
      </c>
      <c r="C20" s="79" t="s">
        <v>256</v>
      </c>
      <c r="D20" s="79" t="s">
        <v>257</v>
      </c>
      <c r="E20" s="10">
        <v>98</v>
      </c>
      <c r="F20" s="10">
        <v>6</v>
      </c>
      <c r="G20" s="10">
        <v>94</v>
      </c>
      <c r="H20" s="10">
        <v>3</v>
      </c>
      <c r="I20" s="10">
        <v>91</v>
      </c>
      <c r="J20" s="10">
        <v>2</v>
      </c>
      <c r="K20" s="10">
        <v>90</v>
      </c>
      <c r="L20" s="10">
        <v>1</v>
      </c>
      <c r="M20" s="10">
        <v>95</v>
      </c>
      <c r="N20" s="10">
        <v>4</v>
      </c>
      <c r="O20" s="10">
        <v>94</v>
      </c>
      <c r="P20" s="10">
        <v>3</v>
      </c>
      <c r="Q20" s="10">
        <f t="shared" si="0"/>
        <v>562</v>
      </c>
      <c r="R20" s="10">
        <f t="shared" si="1"/>
        <v>19</v>
      </c>
      <c r="S20" s="10">
        <v>96</v>
      </c>
      <c r="T20" s="10">
        <v>3</v>
      </c>
      <c r="U20" s="10">
        <v>97</v>
      </c>
      <c r="V20" s="10">
        <v>4</v>
      </c>
      <c r="W20" s="10">
        <v>87</v>
      </c>
      <c r="X20" s="10">
        <v>1</v>
      </c>
      <c r="Y20" s="10">
        <v>90</v>
      </c>
      <c r="Z20" s="10">
        <v>2</v>
      </c>
      <c r="AA20" s="10">
        <v>92</v>
      </c>
      <c r="AB20" s="10">
        <v>2</v>
      </c>
      <c r="AC20" s="10">
        <v>95</v>
      </c>
      <c r="AD20" s="10">
        <v>1</v>
      </c>
      <c r="AE20" s="10">
        <f t="shared" si="2"/>
        <v>557</v>
      </c>
      <c r="AF20" s="10">
        <f t="shared" si="3"/>
        <v>13</v>
      </c>
      <c r="AG20" s="7">
        <f t="shared" si="4"/>
        <v>1119</v>
      </c>
      <c r="AH20" s="7">
        <f t="shared" si="5"/>
        <v>32</v>
      </c>
      <c r="AI20" s="11"/>
      <c r="AJ20" s="11">
        <f t="shared" si="6"/>
        <v>1119</v>
      </c>
    </row>
    <row r="21" spans="1:36" ht="15.5" x14ac:dyDescent="0.35">
      <c r="A21" s="78">
        <v>21</v>
      </c>
      <c r="B21" s="22">
        <v>21</v>
      </c>
      <c r="C21" s="80" t="s">
        <v>263</v>
      </c>
      <c r="D21" s="80" t="s">
        <v>264</v>
      </c>
      <c r="E21" s="10">
        <v>99</v>
      </c>
      <c r="F21" s="10">
        <v>5</v>
      </c>
      <c r="G21" s="10">
        <v>95</v>
      </c>
      <c r="H21" s="10">
        <v>4</v>
      </c>
      <c r="I21" s="10">
        <v>88</v>
      </c>
      <c r="J21" s="10">
        <v>1</v>
      </c>
      <c r="K21" s="10">
        <v>88</v>
      </c>
      <c r="L21" s="10">
        <v>1</v>
      </c>
      <c r="M21" s="10">
        <v>94</v>
      </c>
      <c r="N21" s="10">
        <v>2</v>
      </c>
      <c r="O21" s="10">
        <v>96</v>
      </c>
      <c r="P21" s="10">
        <v>6</v>
      </c>
      <c r="Q21" s="10">
        <f t="shared" si="0"/>
        <v>560</v>
      </c>
      <c r="R21" s="10">
        <f t="shared" si="1"/>
        <v>19</v>
      </c>
      <c r="S21" s="10">
        <v>96</v>
      </c>
      <c r="T21" s="10">
        <v>4</v>
      </c>
      <c r="U21" s="10">
        <v>95</v>
      </c>
      <c r="V21" s="10">
        <v>3</v>
      </c>
      <c r="W21" s="10">
        <v>89</v>
      </c>
      <c r="X21" s="10">
        <v>2</v>
      </c>
      <c r="Y21" s="10">
        <v>91</v>
      </c>
      <c r="Z21" s="10">
        <v>1</v>
      </c>
      <c r="AA21" s="10">
        <v>89</v>
      </c>
      <c r="AB21" s="10">
        <v>0</v>
      </c>
      <c r="AC21" s="10">
        <v>95</v>
      </c>
      <c r="AD21" s="10">
        <v>2</v>
      </c>
      <c r="AE21" s="10">
        <f t="shared" si="2"/>
        <v>555</v>
      </c>
      <c r="AF21" s="10">
        <f t="shared" si="3"/>
        <v>12</v>
      </c>
      <c r="AG21" s="7">
        <f t="shared" si="4"/>
        <v>1115</v>
      </c>
      <c r="AH21" s="7">
        <f t="shared" si="5"/>
        <v>31</v>
      </c>
      <c r="AI21" s="11"/>
      <c r="AJ21" s="11">
        <f t="shared" si="6"/>
        <v>1115</v>
      </c>
    </row>
    <row r="22" spans="1:36" ht="15.5" x14ac:dyDescent="0.35">
      <c r="A22" s="78">
        <v>25</v>
      </c>
      <c r="B22" s="22">
        <v>22</v>
      </c>
      <c r="C22" s="79" t="s">
        <v>289</v>
      </c>
      <c r="D22" s="79" t="s">
        <v>290</v>
      </c>
      <c r="E22" s="10">
        <v>93</v>
      </c>
      <c r="F22" s="10">
        <v>2</v>
      </c>
      <c r="G22" s="10">
        <v>92</v>
      </c>
      <c r="H22" s="10">
        <v>1</v>
      </c>
      <c r="I22" s="10">
        <v>87</v>
      </c>
      <c r="J22" s="10">
        <v>0</v>
      </c>
      <c r="K22" s="10">
        <v>87</v>
      </c>
      <c r="L22" s="10">
        <v>2</v>
      </c>
      <c r="M22" s="10">
        <v>93</v>
      </c>
      <c r="N22" s="10">
        <v>1</v>
      </c>
      <c r="O22" s="10">
        <v>87</v>
      </c>
      <c r="P22" s="10">
        <v>0</v>
      </c>
      <c r="Q22" s="10">
        <f t="shared" si="0"/>
        <v>539</v>
      </c>
      <c r="R22" s="10">
        <f t="shared" si="1"/>
        <v>6</v>
      </c>
      <c r="S22" s="10">
        <v>96</v>
      </c>
      <c r="T22" s="10">
        <v>1</v>
      </c>
      <c r="U22" s="10">
        <v>93</v>
      </c>
      <c r="V22" s="10">
        <v>2</v>
      </c>
      <c r="W22" s="10">
        <v>93</v>
      </c>
      <c r="X22" s="10">
        <v>4</v>
      </c>
      <c r="Y22" s="10">
        <v>91</v>
      </c>
      <c r="Z22" s="10">
        <v>2</v>
      </c>
      <c r="AA22" s="10">
        <v>95</v>
      </c>
      <c r="AB22" s="10">
        <v>4</v>
      </c>
      <c r="AC22" s="10">
        <v>93</v>
      </c>
      <c r="AD22" s="10">
        <v>3</v>
      </c>
      <c r="AE22" s="10">
        <f t="shared" si="2"/>
        <v>561</v>
      </c>
      <c r="AF22" s="10">
        <f t="shared" si="3"/>
        <v>16</v>
      </c>
      <c r="AG22" s="7">
        <f t="shared" si="4"/>
        <v>1100</v>
      </c>
      <c r="AH22" s="7">
        <f t="shared" si="5"/>
        <v>22</v>
      </c>
      <c r="AI22" s="13"/>
      <c r="AJ22" s="11">
        <f t="shared" si="6"/>
        <v>1100</v>
      </c>
    </row>
    <row r="23" spans="1:36" ht="15.5" x14ac:dyDescent="0.35">
      <c r="A23" s="81">
        <v>10</v>
      </c>
      <c r="B23" s="20"/>
      <c r="C23" s="80" t="s">
        <v>258</v>
      </c>
      <c r="D23" s="80" t="s">
        <v>259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f t="shared" si="0"/>
        <v>0</v>
      </c>
      <c r="R23" s="10">
        <f t="shared" si="1"/>
        <v>0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>
        <f t="shared" si="2"/>
        <v>0</v>
      </c>
      <c r="AF23" s="10">
        <f t="shared" si="3"/>
        <v>0</v>
      </c>
      <c r="AG23" s="7">
        <f t="shared" si="4"/>
        <v>0</v>
      </c>
      <c r="AH23" s="7">
        <f t="shared" si="5"/>
        <v>0</v>
      </c>
      <c r="AI23" s="11"/>
      <c r="AJ23" s="11">
        <f t="shared" si="6"/>
        <v>0</v>
      </c>
    </row>
    <row r="24" spans="1:36" ht="15.5" x14ac:dyDescent="0.35">
      <c r="A24" s="81">
        <v>20</v>
      </c>
      <c r="B24" s="20"/>
      <c r="C24" s="80" t="s">
        <v>64</v>
      </c>
      <c r="D24" s="80" t="s">
        <v>65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si="0"/>
        <v>0</v>
      </c>
      <c r="R24" s="10">
        <f t="shared" si="1"/>
        <v>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f t="shared" si="2"/>
        <v>0</v>
      </c>
      <c r="AF24" s="10">
        <f t="shared" si="3"/>
        <v>0</v>
      </c>
      <c r="AG24" s="7">
        <f t="shared" si="4"/>
        <v>0</v>
      </c>
      <c r="AH24" s="7">
        <f t="shared" si="5"/>
        <v>0</v>
      </c>
      <c r="AI24" s="11"/>
      <c r="AJ24" s="11">
        <f t="shared" si="6"/>
        <v>0</v>
      </c>
    </row>
    <row r="25" spans="1:36" ht="15.5" x14ac:dyDescent="0.35">
      <c r="A25" s="78">
        <v>17</v>
      </c>
      <c r="B25" s="20"/>
      <c r="C25" s="80" t="s">
        <v>267</v>
      </c>
      <c r="D25" s="80" t="s">
        <v>268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si="0"/>
        <v>0</v>
      </c>
      <c r="R25" s="10">
        <f t="shared" si="1"/>
        <v>0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>
        <f t="shared" si="2"/>
        <v>0</v>
      </c>
      <c r="AF25" s="10">
        <f t="shared" si="3"/>
        <v>0</v>
      </c>
      <c r="AG25" s="7">
        <f t="shared" si="4"/>
        <v>0</v>
      </c>
      <c r="AH25" s="7">
        <f t="shared" si="5"/>
        <v>0</v>
      </c>
      <c r="AI25" s="13"/>
      <c r="AJ25" s="11">
        <f t="shared" si="6"/>
        <v>0</v>
      </c>
    </row>
    <row r="26" spans="1:36" ht="15.5" x14ac:dyDescent="0.35">
      <c r="A26" s="78"/>
      <c r="B26" s="20"/>
      <c r="C26" s="79"/>
      <c r="D26" s="7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f t="shared" si="0"/>
        <v>0</v>
      </c>
      <c r="R26" s="10">
        <f t="shared" si="1"/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f t="shared" si="2"/>
        <v>0</v>
      </c>
      <c r="AF26" s="10">
        <f t="shared" si="3"/>
        <v>0</v>
      </c>
      <c r="AG26" s="7">
        <f t="shared" si="4"/>
        <v>0</v>
      </c>
      <c r="AH26" s="7">
        <f t="shared" si="5"/>
        <v>0</v>
      </c>
      <c r="AI26" s="13"/>
      <c r="AJ26" s="11">
        <f t="shared" si="6"/>
        <v>0</v>
      </c>
    </row>
    <row r="27" spans="1:36" ht="15.5" x14ac:dyDescent="0.35">
      <c r="A27" s="10"/>
      <c r="B27" s="10"/>
      <c r="C27" s="31"/>
      <c r="D27" s="3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f t="shared" si="0"/>
        <v>0</v>
      </c>
      <c r="R27" s="10">
        <f t="shared" si="1"/>
        <v>0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f t="shared" si="2"/>
        <v>0</v>
      </c>
      <c r="AF27" s="10">
        <f t="shared" si="3"/>
        <v>0</v>
      </c>
      <c r="AG27" s="7">
        <f t="shared" si="4"/>
        <v>0</v>
      </c>
      <c r="AH27" s="7">
        <f t="shared" si="5"/>
        <v>0</v>
      </c>
      <c r="AI27" s="13"/>
      <c r="AJ27" s="11">
        <f t="shared" si="6"/>
        <v>0</v>
      </c>
    </row>
    <row r="28" spans="1:36" ht="15.5" x14ac:dyDescent="0.35">
      <c r="A28" s="27"/>
      <c r="B28" s="27"/>
      <c r="C28" s="31"/>
      <c r="D28" s="31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10">
        <f t="shared" si="0"/>
        <v>0</v>
      </c>
      <c r="R28" s="10">
        <f t="shared" si="1"/>
        <v>0</v>
      </c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10">
        <f t="shared" si="2"/>
        <v>0</v>
      </c>
      <c r="AF28" s="10">
        <f t="shared" si="3"/>
        <v>0</v>
      </c>
      <c r="AG28" s="7">
        <f t="shared" si="4"/>
        <v>0</v>
      </c>
      <c r="AH28" s="7">
        <f t="shared" si="5"/>
        <v>0</v>
      </c>
      <c r="AI28" s="28"/>
      <c r="AJ28" s="11">
        <f t="shared" si="6"/>
        <v>0</v>
      </c>
    </row>
    <row r="29" spans="1:36" ht="15.5" x14ac:dyDescent="0.35">
      <c r="A29" s="10"/>
      <c r="B29" s="10"/>
      <c r="C29" s="31"/>
      <c r="D29" s="3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f t="shared" si="0"/>
        <v>0</v>
      </c>
      <c r="R29" s="10">
        <f t="shared" si="1"/>
        <v>0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>
        <f t="shared" si="2"/>
        <v>0</v>
      </c>
      <c r="AF29" s="10">
        <f t="shared" si="3"/>
        <v>0</v>
      </c>
      <c r="AG29" s="7">
        <f t="shared" si="4"/>
        <v>0</v>
      </c>
      <c r="AH29" s="7">
        <f t="shared" si="5"/>
        <v>0</v>
      </c>
      <c r="AI29" s="13"/>
      <c r="AJ29" s="11">
        <f t="shared" si="6"/>
        <v>0</v>
      </c>
    </row>
    <row r="30" spans="1:36" ht="15.5" x14ac:dyDescent="0.35">
      <c r="A30" s="10"/>
      <c r="B30" s="10"/>
      <c r="C30" s="32"/>
      <c r="D30" s="3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f t="shared" si="0"/>
        <v>0</v>
      </c>
      <c r="R30" s="10">
        <f t="shared" si="1"/>
        <v>0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>
        <f t="shared" si="2"/>
        <v>0</v>
      </c>
      <c r="AF30" s="10">
        <f t="shared" si="3"/>
        <v>0</v>
      </c>
      <c r="AG30" s="7">
        <f t="shared" si="4"/>
        <v>0</v>
      </c>
      <c r="AH30" s="7">
        <f t="shared" si="5"/>
        <v>0</v>
      </c>
      <c r="AI30" s="13"/>
      <c r="AJ30" s="11">
        <f t="shared" si="6"/>
        <v>0</v>
      </c>
    </row>
    <row r="31" spans="1:36" ht="15.5" x14ac:dyDescent="0.35">
      <c r="A31" s="14"/>
      <c r="B31" s="14"/>
      <c r="C31" s="14"/>
      <c r="D31" s="14"/>
      <c r="E31" s="14"/>
      <c r="F31" s="14"/>
      <c r="G31" s="14"/>
      <c r="H31" s="48"/>
      <c r="I31" s="45"/>
      <c r="J31" s="45"/>
      <c r="K31" s="45"/>
      <c r="L31" s="45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x14ac:dyDescent="0.25">
      <c r="A32" s="140" t="s">
        <v>18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2"/>
      <c r="AB32" s="54"/>
      <c r="AC32" s="54"/>
      <c r="AD32" s="54"/>
      <c r="AE32" s="54"/>
      <c r="AF32" s="15"/>
    </row>
    <row r="33" spans="1:32" x14ac:dyDescent="0.25">
      <c r="A33" s="140" t="s">
        <v>18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2"/>
      <c r="AF33" s="44"/>
    </row>
    <row r="34" spans="1:32" x14ac:dyDescent="0.25">
      <c r="A34" s="16" t="s">
        <v>17</v>
      </c>
      <c r="B34" s="17" t="s">
        <v>0</v>
      </c>
      <c r="C34" s="52" t="s">
        <v>1</v>
      </c>
      <c r="D34" t="s">
        <v>119</v>
      </c>
      <c r="F34" s="53">
        <v>1</v>
      </c>
      <c r="G34" s="44"/>
      <c r="H34" s="7">
        <v>2</v>
      </c>
      <c r="I34" s="44"/>
      <c r="J34" s="53">
        <v>3</v>
      </c>
      <c r="K34" s="44"/>
      <c r="L34" s="53">
        <v>4</v>
      </c>
      <c r="M34" s="44"/>
      <c r="N34" s="53">
        <v>5</v>
      </c>
      <c r="O34" s="44"/>
      <c r="P34" s="53">
        <v>6</v>
      </c>
      <c r="Q34" s="44"/>
      <c r="R34" s="53">
        <v>7</v>
      </c>
      <c r="S34" s="44"/>
      <c r="T34" s="53">
        <v>8</v>
      </c>
      <c r="U34" s="44"/>
      <c r="V34" s="53">
        <v>9</v>
      </c>
      <c r="W34" s="44"/>
      <c r="X34" s="53">
        <v>10</v>
      </c>
      <c r="Y34" s="44"/>
      <c r="Z34" s="53" t="s">
        <v>9</v>
      </c>
      <c r="AA34" s="44"/>
      <c r="AB34" s="44" t="s">
        <v>8</v>
      </c>
      <c r="AF34" s="47"/>
    </row>
    <row r="35" spans="1:32" ht="15.5" x14ac:dyDescent="0.35">
      <c r="A35" s="60">
        <v>1</v>
      </c>
      <c r="B35" s="79" t="s">
        <v>269</v>
      </c>
      <c r="C35" s="79" t="s">
        <v>270</v>
      </c>
      <c r="D35" s="7">
        <v>1163</v>
      </c>
      <c r="E35" s="64">
        <v>8.6</v>
      </c>
      <c r="F35" s="65"/>
      <c r="G35" s="64">
        <v>10.7</v>
      </c>
      <c r="H35" s="65"/>
      <c r="I35" s="64">
        <v>9.3000000000000007</v>
      </c>
      <c r="J35" s="65"/>
      <c r="K35" s="64">
        <v>9.5</v>
      </c>
      <c r="L35" s="65"/>
      <c r="M35" s="64">
        <v>8.4</v>
      </c>
      <c r="N35" s="65"/>
      <c r="O35" s="64">
        <v>9.5</v>
      </c>
      <c r="P35" s="65"/>
      <c r="Q35" s="64">
        <v>9.6999999999999993</v>
      </c>
      <c r="R35" s="65"/>
      <c r="S35" s="64">
        <v>9.6</v>
      </c>
      <c r="T35" s="65"/>
      <c r="U35" s="64">
        <v>10.8</v>
      </c>
      <c r="V35" s="65"/>
      <c r="W35" s="64">
        <v>8.9</v>
      </c>
      <c r="X35" s="65"/>
      <c r="Y35" s="64">
        <f t="shared" ref="Y35:Y43" si="7">E35+G35+I35+K35+M35+O35+Q35+S35+U35+W35</f>
        <v>94.999999999999986</v>
      </c>
      <c r="Z35" s="65"/>
      <c r="AA35" s="64">
        <f t="shared" ref="AA35:AA43" si="8">D35+Y35</f>
        <v>1258</v>
      </c>
      <c r="AF35" s="47"/>
    </row>
    <row r="36" spans="1:32" ht="15.5" x14ac:dyDescent="0.35">
      <c r="A36" s="60">
        <v>2</v>
      </c>
      <c r="B36" s="79" t="s">
        <v>246</v>
      </c>
      <c r="C36" s="79" t="s">
        <v>247</v>
      </c>
      <c r="D36" s="7">
        <v>1165</v>
      </c>
      <c r="E36" s="64">
        <v>9.6999999999999993</v>
      </c>
      <c r="F36" s="65"/>
      <c r="G36" s="64">
        <v>9.1</v>
      </c>
      <c r="H36" s="65"/>
      <c r="I36" s="64">
        <v>8.9</v>
      </c>
      <c r="J36" s="65"/>
      <c r="K36" s="64">
        <v>6.7</v>
      </c>
      <c r="L36" s="65"/>
      <c r="M36" s="64">
        <v>9</v>
      </c>
      <c r="N36" s="65"/>
      <c r="O36" s="64">
        <v>10.1</v>
      </c>
      <c r="P36" s="65"/>
      <c r="Q36" s="64">
        <v>9.4</v>
      </c>
      <c r="R36" s="65"/>
      <c r="S36" s="64">
        <v>9.6999999999999993</v>
      </c>
      <c r="T36" s="65"/>
      <c r="U36" s="64">
        <v>9.6</v>
      </c>
      <c r="V36" s="65"/>
      <c r="W36" s="64">
        <v>10</v>
      </c>
      <c r="X36" s="65"/>
      <c r="Y36" s="64">
        <f t="shared" si="7"/>
        <v>92.199999999999989</v>
      </c>
      <c r="Z36" s="65"/>
      <c r="AA36" s="64">
        <f t="shared" si="8"/>
        <v>1257.2</v>
      </c>
      <c r="AF36" s="47"/>
    </row>
    <row r="37" spans="1:32" ht="15.5" x14ac:dyDescent="0.35">
      <c r="A37" s="60">
        <v>3</v>
      </c>
      <c r="B37" s="79" t="s">
        <v>256</v>
      </c>
      <c r="C37" s="79" t="s">
        <v>77</v>
      </c>
      <c r="D37" s="7">
        <v>1159</v>
      </c>
      <c r="E37" s="64">
        <v>10.4</v>
      </c>
      <c r="F37" s="65"/>
      <c r="G37" s="64">
        <v>10.3</v>
      </c>
      <c r="H37" s="65"/>
      <c r="I37" s="64">
        <v>10.3</v>
      </c>
      <c r="J37" s="65"/>
      <c r="K37" s="64">
        <v>10.4</v>
      </c>
      <c r="L37" s="65"/>
      <c r="M37" s="64">
        <v>9.9</v>
      </c>
      <c r="N37" s="65"/>
      <c r="O37" s="64">
        <v>10.3</v>
      </c>
      <c r="P37" s="65"/>
      <c r="Q37" s="64">
        <v>8.1</v>
      </c>
      <c r="R37" s="65"/>
      <c r="S37" s="64">
        <v>8.6999999999999993</v>
      </c>
      <c r="T37" s="65"/>
      <c r="U37" s="64">
        <v>9.5</v>
      </c>
      <c r="V37" s="65"/>
      <c r="W37" s="64">
        <v>8.1999999999999993</v>
      </c>
      <c r="X37" s="65"/>
      <c r="Y37" s="64">
        <f t="shared" si="7"/>
        <v>96.100000000000009</v>
      </c>
      <c r="Z37" s="65"/>
      <c r="AA37" s="64">
        <f t="shared" si="8"/>
        <v>1255.0999999999999</v>
      </c>
      <c r="AF37" s="47"/>
    </row>
    <row r="38" spans="1:32" ht="15.5" x14ac:dyDescent="0.35">
      <c r="A38" s="60">
        <v>4</v>
      </c>
      <c r="B38" s="80" t="s">
        <v>254</v>
      </c>
      <c r="C38" s="80" t="s">
        <v>255</v>
      </c>
      <c r="D38" s="7">
        <v>1154</v>
      </c>
      <c r="E38" s="64">
        <v>9.6999999999999993</v>
      </c>
      <c r="F38" s="65"/>
      <c r="G38" s="64">
        <v>9.1</v>
      </c>
      <c r="H38" s="65"/>
      <c r="I38" s="64">
        <v>9.6</v>
      </c>
      <c r="J38" s="65"/>
      <c r="K38" s="64">
        <v>9.8000000000000007</v>
      </c>
      <c r="L38" s="65"/>
      <c r="M38" s="64">
        <v>9.9</v>
      </c>
      <c r="N38" s="65"/>
      <c r="O38" s="64">
        <v>10.4</v>
      </c>
      <c r="P38" s="65"/>
      <c r="Q38" s="64">
        <v>9.3000000000000007</v>
      </c>
      <c r="R38" s="65"/>
      <c r="S38" s="64">
        <v>9</v>
      </c>
      <c r="T38" s="65"/>
      <c r="U38" s="64">
        <v>10.1</v>
      </c>
      <c r="V38" s="65"/>
      <c r="W38" s="64">
        <v>10</v>
      </c>
      <c r="X38" s="65"/>
      <c r="Y38" s="64">
        <f t="shared" si="7"/>
        <v>96.899999999999991</v>
      </c>
      <c r="Z38" s="65"/>
      <c r="AA38" s="64">
        <f t="shared" si="8"/>
        <v>1250.9000000000001</v>
      </c>
      <c r="AF38" s="47"/>
    </row>
    <row r="39" spans="1:32" ht="15.5" x14ac:dyDescent="0.35">
      <c r="A39" s="60">
        <v>5</v>
      </c>
      <c r="B39" s="80" t="s">
        <v>265</v>
      </c>
      <c r="C39" s="80" t="s">
        <v>266</v>
      </c>
      <c r="D39" s="7">
        <v>1145</v>
      </c>
      <c r="E39" s="64">
        <v>10</v>
      </c>
      <c r="F39" s="65"/>
      <c r="G39" s="64">
        <v>9.8000000000000007</v>
      </c>
      <c r="H39" s="65"/>
      <c r="I39" s="64">
        <v>8.3000000000000007</v>
      </c>
      <c r="J39" s="65"/>
      <c r="K39" s="64">
        <v>9.4</v>
      </c>
      <c r="L39" s="65"/>
      <c r="M39" s="64">
        <v>9.1</v>
      </c>
      <c r="N39" s="65"/>
      <c r="O39" s="64">
        <v>9.8000000000000007</v>
      </c>
      <c r="P39" s="65"/>
      <c r="Q39" s="64">
        <v>10.7</v>
      </c>
      <c r="R39" s="65"/>
      <c r="S39" s="64">
        <v>9.5</v>
      </c>
      <c r="T39" s="65"/>
      <c r="U39" s="64">
        <v>10.1</v>
      </c>
      <c r="V39" s="65"/>
      <c r="W39" s="64">
        <v>10</v>
      </c>
      <c r="X39" s="65"/>
      <c r="Y39" s="64">
        <f t="shared" si="7"/>
        <v>96.7</v>
      </c>
      <c r="Z39" s="65"/>
      <c r="AA39" s="64">
        <f t="shared" si="8"/>
        <v>1241.7</v>
      </c>
      <c r="AF39" s="47"/>
    </row>
    <row r="40" spans="1:32" ht="15.5" x14ac:dyDescent="0.35">
      <c r="A40" s="60">
        <v>6</v>
      </c>
      <c r="B40" s="80" t="s">
        <v>261</v>
      </c>
      <c r="C40" s="80" t="s">
        <v>262</v>
      </c>
      <c r="D40" s="7">
        <v>1142</v>
      </c>
      <c r="E40" s="64">
        <v>10.3</v>
      </c>
      <c r="F40" s="65"/>
      <c r="G40" s="64">
        <v>9.6</v>
      </c>
      <c r="H40" s="65"/>
      <c r="I40" s="64">
        <v>9.8000000000000007</v>
      </c>
      <c r="J40" s="65"/>
      <c r="K40" s="64">
        <v>9.9</v>
      </c>
      <c r="L40" s="65"/>
      <c r="M40" s="64">
        <v>10.199999999999999</v>
      </c>
      <c r="N40" s="65"/>
      <c r="O40" s="64">
        <v>9.4</v>
      </c>
      <c r="P40" s="65"/>
      <c r="Q40" s="64">
        <v>10.199999999999999</v>
      </c>
      <c r="R40" s="65"/>
      <c r="S40" s="64">
        <v>10.1</v>
      </c>
      <c r="T40" s="65"/>
      <c r="U40" s="64">
        <v>10.1</v>
      </c>
      <c r="V40" s="65"/>
      <c r="W40" s="64">
        <v>9.6999999999999993</v>
      </c>
      <c r="X40" s="65"/>
      <c r="Y40" s="64">
        <f t="shared" si="7"/>
        <v>99.299999999999983</v>
      </c>
      <c r="Z40" s="65"/>
      <c r="AA40" s="64">
        <f t="shared" si="8"/>
        <v>1241.3</v>
      </c>
      <c r="AF40" s="47"/>
    </row>
    <row r="41" spans="1:32" ht="15.5" x14ac:dyDescent="0.35">
      <c r="A41" s="60">
        <v>7</v>
      </c>
      <c r="B41" s="80" t="s">
        <v>250</v>
      </c>
      <c r="C41" s="80" t="s">
        <v>251</v>
      </c>
      <c r="D41" s="7">
        <v>1137</v>
      </c>
      <c r="E41" s="64">
        <v>9.5</v>
      </c>
      <c r="F41" s="65"/>
      <c r="G41" s="64">
        <v>9.5</v>
      </c>
      <c r="H41" s="65"/>
      <c r="I41" s="64">
        <v>8.6</v>
      </c>
      <c r="J41" s="65"/>
      <c r="K41" s="64">
        <v>9.4</v>
      </c>
      <c r="L41" s="65"/>
      <c r="M41" s="64">
        <v>9.1</v>
      </c>
      <c r="N41" s="65"/>
      <c r="O41" s="64">
        <v>9</v>
      </c>
      <c r="P41" s="65"/>
      <c r="Q41" s="64">
        <v>9.6999999999999993</v>
      </c>
      <c r="R41" s="65"/>
      <c r="S41" s="64">
        <v>10.5</v>
      </c>
      <c r="T41" s="65"/>
      <c r="U41" s="64">
        <v>9.3000000000000007</v>
      </c>
      <c r="V41" s="65"/>
      <c r="W41" s="64">
        <v>8.5</v>
      </c>
      <c r="X41" s="65"/>
      <c r="Y41" s="64">
        <f t="shared" si="7"/>
        <v>93.1</v>
      </c>
      <c r="Z41" s="65"/>
      <c r="AA41" s="64">
        <f t="shared" si="8"/>
        <v>1230.0999999999999</v>
      </c>
      <c r="AF41" s="47"/>
    </row>
    <row r="42" spans="1:32" ht="15.5" x14ac:dyDescent="0.35">
      <c r="A42" s="60">
        <v>8</v>
      </c>
      <c r="B42" s="80" t="s">
        <v>248</v>
      </c>
      <c r="C42" s="80" t="s">
        <v>249</v>
      </c>
      <c r="D42" s="7">
        <v>1135</v>
      </c>
      <c r="E42" s="64">
        <v>9.3000000000000007</v>
      </c>
      <c r="F42" s="65"/>
      <c r="G42" s="64">
        <v>10.5</v>
      </c>
      <c r="H42" s="65"/>
      <c r="I42" s="64">
        <v>9.6</v>
      </c>
      <c r="J42" s="65"/>
      <c r="K42" s="64">
        <v>8.5</v>
      </c>
      <c r="L42" s="65"/>
      <c r="M42" s="64">
        <v>8.4</v>
      </c>
      <c r="N42" s="65"/>
      <c r="O42" s="64">
        <v>8.9</v>
      </c>
      <c r="P42" s="65"/>
      <c r="Q42" s="64">
        <v>9.4</v>
      </c>
      <c r="R42" s="65"/>
      <c r="S42" s="64">
        <v>9</v>
      </c>
      <c r="T42" s="65"/>
      <c r="U42" s="64">
        <v>7.9</v>
      </c>
      <c r="V42" s="65"/>
      <c r="W42" s="64">
        <v>10.6</v>
      </c>
      <c r="X42" s="65"/>
      <c r="Y42" s="64">
        <f t="shared" si="7"/>
        <v>92.1</v>
      </c>
      <c r="Z42" s="65"/>
      <c r="AA42" s="64">
        <f t="shared" si="8"/>
        <v>1227.0999999999999</v>
      </c>
    </row>
    <row r="43" spans="1:32" ht="15.5" x14ac:dyDescent="0.35">
      <c r="A43" s="93">
        <v>9</v>
      </c>
      <c r="B43" s="80" t="s">
        <v>252</v>
      </c>
      <c r="C43" s="80" t="s">
        <v>253</v>
      </c>
      <c r="D43" s="9">
        <v>1133</v>
      </c>
      <c r="E43" s="61">
        <v>8.6999999999999993</v>
      </c>
      <c r="G43" s="82">
        <v>9.3000000000000007</v>
      </c>
      <c r="H43" s="94"/>
      <c r="I43" s="82">
        <v>9.9</v>
      </c>
      <c r="J43" s="94"/>
      <c r="K43" s="82">
        <v>8.1999999999999993</v>
      </c>
      <c r="L43" s="94"/>
      <c r="M43" s="82">
        <v>9.8000000000000007</v>
      </c>
      <c r="N43" s="94"/>
      <c r="O43" s="82">
        <v>9.4</v>
      </c>
      <c r="P43" s="94"/>
      <c r="Q43" s="82">
        <v>9.8000000000000007</v>
      </c>
      <c r="R43" s="94"/>
      <c r="S43" s="82">
        <v>9.6</v>
      </c>
      <c r="T43" s="94"/>
      <c r="U43" s="82">
        <v>9.4</v>
      </c>
      <c r="V43" s="94"/>
      <c r="W43" s="82">
        <v>9.1</v>
      </c>
      <c r="Y43" s="64">
        <f t="shared" si="7"/>
        <v>93.199999999999989</v>
      </c>
      <c r="AA43" s="64">
        <f t="shared" si="8"/>
        <v>1226.2</v>
      </c>
    </row>
  </sheetData>
  <mergeCells count="7">
    <mergeCell ref="A33:AB33"/>
    <mergeCell ref="A6:B6"/>
    <mergeCell ref="A32:AA32"/>
    <mergeCell ref="A1:AJ1"/>
    <mergeCell ref="A2:AJ2"/>
    <mergeCell ref="A4:B4"/>
    <mergeCell ref="A5:B5"/>
  </mergeCells>
  <phoneticPr fontId="0" type="noConversion"/>
  <pageMargins left="0.25" right="0.25" top="0.75" bottom="0.75" header="0.3" footer="0.3"/>
  <pageSetup scale="68" orientation="landscape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CEAE2E-222D-4564-8BC1-E481DD256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27C686-8688-4A08-9C43-B2328947CD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Free</vt:lpstr>
      <vt:lpstr>Men's Prone</vt:lpstr>
      <vt:lpstr>MAP</vt:lpstr>
      <vt:lpstr>WAP</vt:lpstr>
      <vt:lpstr>Rapid</vt:lpstr>
      <vt:lpstr>Sport</vt:lpstr>
      <vt:lpstr>M-Prone Team</vt:lpstr>
      <vt:lpstr>M-FP-Team</vt:lpstr>
      <vt:lpstr>3x20</vt:lpstr>
      <vt:lpstr>3x40</vt:lpstr>
      <vt:lpstr>3x40 Team</vt:lpstr>
      <vt:lpstr>Men's Air Rifle</vt:lpstr>
      <vt:lpstr>Women's Air Rifle</vt:lpstr>
      <vt:lpstr>Air Teams</vt:lpstr>
      <vt:lpstr>MW's 300M Prone</vt:lpstr>
      <vt:lpstr>300M 3x40</vt:lpstr>
      <vt:lpstr>MW's 300M 3x20</vt:lpstr>
      <vt:lpstr>'3x20'!Print_Area</vt:lpstr>
      <vt:lpstr>Free!Print_Area</vt:lpstr>
    </vt:vector>
  </TitlesOfParts>
  <Company>USAAC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USAREC</dc:creator>
  <cp:lastModifiedBy>Reya Kempley</cp:lastModifiedBy>
  <cp:lastPrinted>2009-09-28T13:41:20Z</cp:lastPrinted>
  <dcterms:created xsi:type="dcterms:W3CDTF">2009-09-11T12:39:21Z</dcterms:created>
  <dcterms:modified xsi:type="dcterms:W3CDTF">2020-06-22T21:58:58Z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